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OCEAN HAIR\FORMULARIO DE PEDIDO\DISTRIBUIDOR\"/>
    </mc:Choice>
  </mc:AlternateContent>
  <bookViews>
    <workbookView xWindow="0" yWindow="0" windowWidth="20490" windowHeight="6555"/>
  </bookViews>
  <sheets>
    <sheet name="PEDIDO OCEANHAIR" sheetId="1" r:id="rId1"/>
  </sheets>
  <definedNames>
    <definedName name="_xlnm.Print_Area" localSheetId="0">'PEDIDO OCEANHAIR'!$A$1:$F$299</definedName>
  </definedNames>
  <calcPr calcId="162913"/>
</workbook>
</file>

<file path=xl/calcChain.xml><?xml version="1.0" encoding="utf-8"?>
<calcChain xmlns="http://schemas.openxmlformats.org/spreadsheetml/2006/main">
  <c r="D190" i="1" l="1"/>
  <c r="D110" i="1"/>
  <c r="F212" i="1"/>
  <c r="F213" i="1"/>
  <c r="D255" i="1" l="1"/>
  <c r="F36" i="1"/>
  <c r="D160" i="1"/>
  <c r="D37" i="1"/>
  <c r="F32" i="1"/>
  <c r="F33" i="1"/>
  <c r="F34" i="1"/>
  <c r="F156" i="1" l="1"/>
  <c r="F157" i="1"/>
  <c r="F158" i="1"/>
  <c r="F155" i="1"/>
  <c r="F160" i="1" l="1"/>
  <c r="F31" i="1"/>
  <c r="F37" i="1" s="1"/>
  <c r="F88" i="1"/>
  <c r="F87" i="1"/>
  <c r="F149" i="1" l="1"/>
  <c r="D126" i="1" l="1"/>
  <c r="F86" i="1" l="1"/>
  <c r="F244" i="1"/>
  <c r="F185" i="1" l="1"/>
  <c r="D57" i="1" l="1"/>
  <c r="F56" i="1"/>
  <c r="F55" i="1"/>
  <c r="F57" i="1" l="1"/>
  <c r="D70" i="1"/>
  <c r="F41" i="1"/>
  <c r="F226" i="1" l="1"/>
  <c r="F225" i="1"/>
  <c r="F223" i="1"/>
  <c r="F215" i="1"/>
  <c r="F205" i="1"/>
  <c r="F141" i="1" l="1"/>
  <c r="F140" i="1"/>
  <c r="F139" i="1"/>
  <c r="D142" i="1"/>
  <c r="F142" i="1" l="1"/>
  <c r="D176" i="1" l="1"/>
  <c r="D134" i="1"/>
  <c r="D51" i="1"/>
  <c r="F175" i="1" l="1"/>
  <c r="F174" i="1"/>
  <c r="F133" i="1"/>
  <c r="F50" i="1"/>
  <c r="F49" i="1"/>
  <c r="F48" i="1"/>
  <c r="F47" i="1"/>
  <c r="F51" i="1" l="1"/>
  <c r="F176" i="1"/>
  <c r="F132" i="1" l="1"/>
  <c r="F131" i="1"/>
  <c r="F64" i="1"/>
  <c r="F134" i="1" l="1"/>
  <c r="D43" i="1"/>
  <c r="F89" i="1" l="1"/>
  <c r="F91" i="1" l="1"/>
  <c r="F98" i="1" l="1"/>
  <c r="D101" i="1"/>
  <c r="F97" i="1"/>
  <c r="D77" i="1" l="1"/>
  <c r="F75" i="1"/>
  <c r="F83" i="1"/>
  <c r="F85" i="1"/>
  <c r="D93" i="1"/>
  <c r="F81" i="1"/>
  <c r="F90" i="1"/>
  <c r="F61" i="1" l="1"/>
  <c r="F62" i="1"/>
  <c r="D170" i="1" l="1"/>
  <c r="D65" i="1"/>
  <c r="D297" i="1" l="1"/>
  <c r="D113" i="1"/>
  <c r="F63" i="1" l="1"/>
  <c r="F65" i="1" s="1"/>
  <c r="D27" i="1" l="1"/>
  <c r="F280" i="1" l="1"/>
  <c r="F270" i="1"/>
  <c r="F271" i="1"/>
  <c r="F272" i="1"/>
  <c r="D284" i="1" l="1"/>
  <c r="F254" i="1" l="1"/>
  <c r="F253" i="1"/>
  <c r="F252" i="1"/>
  <c r="F251" i="1"/>
  <c r="E112" i="1"/>
  <c r="F255" i="1" l="1"/>
  <c r="F261" i="1" s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46" i="1" l="1"/>
  <c r="F245" i="1"/>
  <c r="F243" i="1"/>
  <c r="F169" i="1"/>
  <c r="F168" i="1"/>
  <c r="F167" i="1"/>
  <c r="F166" i="1"/>
  <c r="F165" i="1"/>
  <c r="F164" i="1"/>
  <c r="F170" i="1" l="1"/>
  <c r="F282" i="1" l="1"/>
  <c r="F148" i="1" l="1"/>
  <c r="F150" i="1"/>
  <c r="F124" i="1"/>
  <c r="F125" i="1"/>
  <c r="D151" i="1"/>
  <c r="F147" i="1"/>
  <c r="F123" i="1"/>
  <c r="F25" i="1"/>
  <c r="F151" i="1" l="1"/>
  <c r="F126" i="1"/>
  <c r="F76" i="1"/>
  <c r="F74" i="1"/>
  <c r="F77" i="1" l="1"/>
  <c r="F17" i="1"/>
  <c r="F23" i="1" l="1"/>
  <c r="D299" i="1" l="1"/>
  <c r="D247" i="1"/>
  <c r="F295" i="1"/>
  <c r="F294" i="1"/>
  <c r="F293" i="1"/>
  <c r="F292" i="1"/>
  <c r="F291" i="1"/>
  <c r="F290" i="1"/>
  <c r="F289" i="1"/>
  <c r="F288" i="1"/>
  <c r="D259" i="1" l="1"/>
  <c r="D261" i="1"/>
  <c r="F297" i="1"/>
  <c r="F217" i="1" l="1"/>
  <c r="F216" i="1"/>
  <c r="F210" i="1"/>
  <c r="F207" i="1"/>
  <c r="F274" i="1" l="1"/>
  <c r="F189" i="1"/>
  <c r="F188" i="1"/>
  <c r="F187" i="1"/>
  <c r="F186" i="1"/>
  <c r="F184" i="1"/>
  <c r="F183" i="1"/>
  <c r="F182" i="1"/>
  <c r="F181" i="1"/>
  <c r="F180" i="1"/>
  <c r="F190" i="1" l="1"/>
  <c r="F278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4" i="1"/>
  <c r="F222" i="1"/>
  <c r="F221" i="1"/>
  <c r="F220" i="1"/>
  <c r="F219" i="1"/>
  <c r="F218" i="1"/>
  <c r="F214" i="1"/>
  <c r="F211" i="1"/>
  <c r="F209" i="1"/>
  <c r="F208" i="1"/>
  <c r="F247" i="1" l="1"/>
  <c r="F259" i="1" s="1"/>
  <c r="F277" i="1"/>
  <c r="F269" i="1" l="1"/>
  <c r="F273" i="1"/>
  <c r="F99" i="1" l="1"/>
  <c r="F100" i="1"/>
  <c r="F101" i="1" l="1"/>
  <c r="F275" i="1"/>
  <c r="F276" i="1"/>
  <c r="F279" i="1"/>
  <c r="F281" i="1"/>
  <c r="D119" i="1"/>
  <c r="D257" i="1" s="1"/>
  <c r="F284" i="1" l="1"/>
  <c r="F299" i="1" s="1"/>
  <c r="F82" i="1"/>
  <c r="F13" i="1"/>
  <c r="F14" i="1"/>
  <c r="F15" i="1"/>
  <c r="F16" i="1"/>
  <c r="F18" i="1"/>
  <c r="F19" i="1"/>
  <c r="F20" i="1"/>
  <c r="F21" i="1"/>
  <c r="F22" i="1"/>
  <c r="F24" i="1"/>
  <c r="F26" i="1"/>
  <c r="F42" i="1"/>
  <c r="F69" i="1"/>
  <c r="F70" i="1" s="1"/>
  <c r="F84" i="1"/>
  <c r="F92" i="1"/>
  <c r="F105" i="1"/>
  <c r="F106" i="1"/>
  <c r="F107" i="1"/>
  <c r="F108" i="1"/>
  <c r="F109" i="1"/>
  <c r="F112" i="1"/>
  <c r="F117" i="1"/>
  <c r="F118" i="1"/>
  <c r="F93" i="1" l="1"/>
  <c r="F43" i="1"/>
  <c r="F110" i="1"/>
  <c r="F113" i="1" s="1"/>
  <c r="F27" i="1"/>
  <c r="F119" i="1"/>
  <c r="F257" i="1" l="1"/>
  <c r="F265" i="1" s="1"/>
  <c r="D263" i="1"/>
  <c r="F263" i="1" l="1"/>
</calcChain>
</file>

<file path=xl/sharedStrings.xml><?xml version="1.0" encoding="utf-8"?>
<sst xmlns="http://schemas.openxmlformats.org/spreadsheetml/2006/main" count="491" uniqueCount="274">
  <si>
    <t>SEA FINISH - FINALIZADORES</t>
  </si>
  <si>
    <t>Vlr unit</t>
  </si>
  <si>
    <t>Total</t>
  </si>
  <si>
    <t>Qtde</t>
  </si>
  <si>
    <t>Código</t>
  </si>
  <si>
    <t>Descrição</t>
  </si>
  <si>
    <t>TOTAL DO PEDIDO</t>
  </si>
  <si>
    <t xml:space="preserve">OBS: </t>
  </si>
  <si>
    <t>DATA:</t>
  </si>
  <si>
    <t>SUBTQTDE</t>
  </si>
  <si>
    <t>SUBTVLR</t>
  </si>
  <si>
    <r>
      <t>(sujeito à aprovação do financeiro)  (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) Outros. Qual? </t>
    </r>
  </si>
  <si>
    <t>Cx</t>
  </si>
  <si>
    <t xml:space="preserve"> Cx</t>
  </si>
  <si>
    <t xml:space="preserve"> www.oceanhair.com.br</t>
  </si>
  <si>
    <t>WAVE RELAXER - TIOGLICOLATO DE AMÔNIO</t>
  </si>
  <si>
    <t xml:space="preserve">PLANILHA DE PEDIDO </t>
  </si>
  <si>
    <t>Vlr</t>
  </si>
  <si>
    <t xml:space="preserve">WAVE RELAXER -  HIDROXIDO DE CALCIO (GUANIDINA ) </t>
  </si>
  <si>
    <t>DESCRIÇÃO</t>
  </si>
  <si>
    <t>UN</t>
  </si>
  <si>
    <t>CERTIFICADO</t>
  </si>
  <si>
    <t>Med</t>
  </si>
  <si>
    <t xml:space="preserve">PRETO </t>
  </si>
  <si>
    <t xml:space="preserve">CASTANHO ESCURO </t>
  </si>
  <si>
    <t>6.1</t>
  </si>
  <si>
    <t>7.1</t>
  </si>
  <si>
    <t>9.1</t>
  </si>
  <si>
    <t>10.1</t>
  </si>
  <si>
    <t>7.31</t>
  </si>
  <si>
    <t>8.31</t>
  </si>
  <si>
    <t>9.31</t>
  </si>
  <si>
    <t>6.3</t>
  </si>
  <si>
    <t>7.3</t>
  </si>
  <si>
    <t>8.3</t>
  </si>
  <si>
    <t>2.2</t>
  </si>
  <si>
    <t>2.1</t>
  </si>
  <si>
    <t>5.14</t>
  </si>
  <si>
    <t>5.71</t>
  </si>
  <si>
    <t>6.71</t>
  </si>
  <si>
    <t>7.71</t>
  </si>
  <si>
    <t>5.7</t>
  </si>
  <si>
    <t>6.7</t>
  </si>
  <si>
    <t>7.7</t>
  </si>
  <si>
    <t>3.66</t>
  </si>
  <si>
    <t>4.66</t>
  </si>
  <si>
    <t>6.66</t>
  </si>
  <si>
    <t>66.64</t>
  </si>
  <si>
    <t>0.1</t>
  </si>
  <si>
    <t>0.6</t>
  </si>
  <si>
    <t>12.1</t>
  </si>
  <si>
    <t>00S</t>
  </si>
  <si>
    <t xml:space="preserve">CARTAZ OCEAN COLOR </t>
  </si>
  <si>
    <t xml:space="preserve">CASTANHO MEDIO </t>
  </si>
  <si>
    <t xml:space="preserve">CASTANHO CLARO </t>
  </si>
  <si>
    <t xml:space="preserve">LOURO ESCURO </t>
  </si>
  <si>
    <t xml:space="preserve">LOURO MEDIO </t>
  </si>
  <si>
    <t xml:space="preserve">LOURO CLARO </t>
  </si>
  <si>
    <t xml:space="preserve">LOURO MUITO CLARO </t>
  </si>
  <si>
    <t xml:space="preserve">LOURO CLARISSIMO </t>
  </si>
  <si>
    <t xml:space="preserve">LOURO ESCURO CINZA </t>
  </si>
  <si>
    <t xml:space="preserve">LOURO MEDIO CINZA </t>
  </si>
  <si>
    <t xml:space="preserve">LOURO MUITO CLARO CINZA </t>
  </si>
  <si>
    <t xml:space="preserve">LOURO CLARISSIMO CINZA </t>
  </si>
  <si>
    <t xml:space="preserve">LOURO MEDIO BEGE </t>
  </si>
  <si>
    <t xml:space="preserve">LOURO CLARO BEGE </t>
  </si>
  <si>
    <t xml:space="preserve">LOURO MUITO CLARO BEGE </t>
  </si>
  <si>
    <t xml:space="preserve">LOURO ESCURO DOURADO </t>
  </si>
  <si>
    <t xml:space="preserve">LOURO MEDIO DOURADO </t>
  </si>
  <si>
    <t xml:space="preserve">PRETO AZULADO </t>
  </si>
  <si>
    <t xml:space="preserve">CASTANHO CLARO MARROM ACINZENTADO </t>
  </si>
  <si>
    <t xml:space="preserve">LOURO ESCURO MARROM ACINZENTADO </t>
  </si>
  <si>
    <t xml:space="preserve">LOURO MEDIO MARROM ACINZENTADO </t>
  </si>
  <si>
    <t xml:space="preserve">CASTANHO CLARO MARRON </t>
  </si>
  <si>
    <t xml:space="preserve">LOURO ESCURO MARRON </t>
  </si>
  <si>
    <t xml:space="preserve">LOURO MEDIO MARRON </t>
  </si>
  <si>
    <t xml:space="preserve">CASTANHO ESCURO VERMELHO INTENSO </t>
  </si>
  <si>
    <t xml:space="preserve">CASTANHO MEDIO VERMELHO INTENSO </t>
  </si>
  <si>
    <t xml:space="preserve">LOURO ESCURO VERMELHO INTENSO </t>
  </si>
  <si>
    <t xml:space="preserve">LOURO ESCURO VERMELHO ACOBREADO ESPECIAL </t>
  </si>
  <si>
    <t xml:space="preserve">CINZA </t>
  </si>
  <si>
    <t xml:space="preserve">VERMELHO </t>
  </si>
  <si>
    <t xml:space="preserve">EXTRA CLAREADOR CINZA </t>
  </si>
  <si>
    <t xml:space="preserve">INTENSIFICADOR DE CLAREAMENTO </t>
  </si>
  <si>
    <t>CARTAZ WAVE RELAXER DE GUANIDINA</t>
  </si>
  <si>
    <t xml:space="preserve">FLYER OCEAN COLOR </t>
  </si>
  <si>
    <t>PASSO A PASSO WAVE RELAXER GUANIDINA</t>
  </si>
  <si>
    <t>PASSO A PASSO WAVE RELAXER AMÔNIA</t>
  </si>
  <si>
    <t xml:space="preserve">Total Produtos </t>
  </si>
  <si>
    <t>Total Coloração</t>
  </si>
  <si>
    <t>CARTELA DE COR ( GRAFICA  ) - OCEAN COLOR</t>
  </si>
  <si>
    <t xml:space="preserve">FLYER LISONDAY / PASSO A PASSO </t>
  </si>
  <si>
    <r>
      <t>CUMBUCA  OCEANHAIR</t>
    </r>
    <r>
      <rPr>
        <b/>
        <sz val="7"/>
        <color rgb="FFFF0000"/>
        <rFont val="Arial"/>
        <family val="2"/>
      </rPr>
      <t xml:space="preserve"> </t>
    </r>
  </si>
  <si>
    <t>CONVITE OCEANHAIR</t>
  </si>
  <si>
    <t>FORMA DE ENTREGA</t>
  </si>
  <si>
    <t>BENEFICIAMENTO</t>
  </si>
  <si>
    <t>CARTAZ KEY PLATINUM</t>
  </si>
  <si>
    <t xml:space="preserve"> ILUMINI RED (INTENSIFICADOR)  /  KEY PLATINUM (MATIZADOR)</t>
  </si>
  <si>
    <t xml:space="preserve">PINCEL OCEANHAIR </t>
  </si>
  <si>
    <t xml:space="preserve">ESPATULA OCEANHAIR </t>
  </si>
  <si>
    <t xml:space="preserve">ESPREMEDOR  OCEANHAIR </t>
  </si>
  <si>
    <t xml:space="preserve">FOLDER OCEANHAIR LINHA COMPLETA </t>
  </si>
  <si>
    <t>5.1</t>
  </si>
  <si>
    <t>8.1</t>
  </si>
  <si>
    <t>6.31</t>
  </si>
  <si>
    <t xml:space="preserve">BENEFICIAMENTO GRAFICO  </t>
  </si>
  <si>
    <t xml:space="preserve">BENEFICIAMENTO DIVULGAÇAO  </t>
  </si>
  <si>
    <t xml:space="preserve">TOTAL DE BENEFICIAMENTO 1 </t>
  </si>
  <si>
    <t>TOTAL DE BENEFICIAMENTO 2</t>
  </si>
  <si>
    <t>TOTAL GERAL DE BENEFICIAMENTO 1 e 2</t>
  </si>
  <si>
    <r>
      <t xml:space="preserve">CARTAZ ILUMINI RED </t>
    </r>
    <r>
      <rPr>
        <b/>
        <sz val="7"/>
        <color rgb="FFFF0000"/>
        <rFont val="Arial"/>
        <family val="2"/>
      </rPr>
      <t>(EM BREVE )</t>
    </r>
  </si>
  <si>
    <t>HYDRATIVIT  - PROFESSIONAL / MANUTENÇÃO / BANCADA</t>
  </si>
  <si>
    <t>ARTIC NUTRY -  BOTOX CAPILAR / ARGAN OIL</t>
  </si>
  <si>
    <t>SPEED TREATMENT - DESINTOXICAÇÃO DO COURO CABELUDO</t>
  </si>
  <si>
    <t xml:space="preserve">OCEANCOLOR - OXIDANTES / PÓ DESCOLORANTES </t>
  </si>
  <si>
    <t xml:space="preserve"> OCEAN COLOR  - COLORAÇÃO</t>
  </si>
  <si>
    <r>
      <rPr>
        <b/>
        <sz val="12"/>
        <color indexed="8"/>
        <rFont val="Arial"/>
        <family val="2"/>
      </rPr>
      <t>FORMA DE PAGTO: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(   ) dep c/c    (   ) cheque próprio    (  </t>
    </r>
    <r>
      <rPr>
        <sz val="10"/>
        <color indexed="8"/>
        <rFont val="Arial"/>
        <family val="2"/>
      </rPr>
      <t xml:space="preserve"> ) cheque de 3º</t>
    </r>
  </si>
  <si>
    <r>
      <t>TOUCA METAL QUENTE</t>
    </r>
    <r>
      <rPr>
        <b/>
        <sz val="7"/>
        <color rgb="FFFF0000"/>
        <rFont val="Arial"/>
        <family val="2"/>
      </rPr>
      <t xml:space="preserve"> </t>
    </r>
  </si>
  <si>
    <t xml:space="preserve">LINHA MANUTENÇAO - OCEANCOLOR </t>
  </si>
  <si>
    <t xml:space="preserve">LINHA MANUTENÇAO POS QUIMICA (  WAVE RELAXER  )  </t>
  </si>
  <si>
    <t>LINHA MANUTENÇAO LISONDAY - C-LAG CATIÔNICA ULTRA MOLECULAR</t>
  </si>
  <si>
    <t xml:space="preserve">PRETO VIOLETA </t>
  </si>
  <si>
    <t xml:space="preserve">CANDY COLOR </t>
  </si>
  <si>
    <r>
      <t>CASTANHO CLARO CINZA</t>
    </r>
    <r>
      <rPr>
        <b/>
        <sz val="7"/>
        <color rgb="FF7030A0"/>
        <rFont val="Arial"/>
        <family val="2"/>
      </rPr>
      <t xml:space="preserve"> </t>
    </r>
  </si>
  <si>
    <r>
      <t xml:space="preserve">LOURO CLARO CINZA </t>
    </r>
    <r>
      <rPr>
        <b/>
        <sz val="7"/>
        <color rgb="FF7030A0"/>
        <rFont val="Arial"/>
        <family val="2"/>
      </rPr>
      <t xml:space="preserve"> </t>
    </r>
    <r>
      <rPr>
        <b/>
        <sz val="7"/>
        <color rgb="FFFF0000"/>
        <rFont val="Arial"/>
        <family val="2"/>
      </rPr>
      <t xml:space="preserve"> </t>
    </r>
  </si>
  <si>
    <t xml:space="preserve">ADESIVO OCEANHAIR </t>
  </si>
  <si>
    <t>MATERIAL PROMOCIONAL GRAFICO 1 %</t>
  </si>
  <si>
    <t xml:space="preserve">Total Material Promocional </t>
  </si>
  <si>
    <t xml:space="preserve">MATERIAL DE DIVULGAÇAO 2 % </t>
  </si>
  <si>
    <t xml:space="preserve">COMPRE  SEU  MATERIAL PROMOCIONAL </t>
  </si>
  <si>
    <t>SACOLA PADRÃO 28 X 60</t>
  </si>
  <si>
    <t xml:space="preserve"> </t>
  </si>
  <si>
    <t>LINHA OCEANCOLOR - OCEANPLEX - OCEAN RESET</t>
  </si>
  <si>
    <t xml:space="preserve">LISONDAY - SELAGEM TITANIUM BLUE / BOTOX </t>
  </si>
  <si>
    <t>Qtd</t>
  </si>
  <si>
    <t>LISONDAY - SELAGEM TITANIUM BLUE / BOTOX - KIT DOSE ÚNICA</t>
  </si>
  <si>
    <t>OCEAN COLOR CANDY YELLOW SUN 110g</t>
  </si>
  <si>
    <t>OCEAN COLOR CANDY ORANGE SUNSET 110g</t>
  </si>
  <si>
    <t>OCEAN COLOR CANDY VIOLET ULTRA 110g</t>
  </si>
  <si>
    <t xml:space="preserve">OCEAN COLOR CANDY GREEN EMERALD 110g </t>
  </si>
  <si>
    <t xml:space="preserve">OCEAN COLOR CANDY BLUE SEA 110g </t>
  </si>
  <si>
    <t>OCEAN COLOR CANDY PINK PENELOPE 110g</t>
  </si>
  <si>
    <t>5.20</t>
  </si>
  <si>
    <t>8.34</t>
  </si>
  <si>
    <t>8.4</t>
  </si>
  <si>
    <t>7.4</t>
  </si>
  <si>
    <t>6.41</t>
  </si>
  <si>
    <t>6.13</t>
  </si>
  <si>
    <t>12.89</t>
  </si>
  <si>
    <t>7.89</t>
  </si>
  <si>
    <t>8.89</t>
  </si>
  <si>
    <t>9.89</t>
  </si>
  <si>
    <t>10.89</t>
  </si>
  <si>
    <t>55.62</t>
  </si>
  <si>
    <r>
      <rPr>
        <b/>
        <sz val="7"/>
        <rFont val="Arial"/>
        <family val="2"/>
      </rPr>
      <t>LOURO CLARO DOURADO</t>
    </r>
    <r>
      <rPr>
        <b/>
        <sz val="7"/>
        <color rgb="FF0070C0"/>
        <rFont val="Arial"/>
        <family val="2"/>
      </rPr>
      <t xml:space="preserve"> </t>
    </r>
    <r>
      <rPr>
        <b/>
        <sz val="7"/>
        <color rgb="FFFF0000"/>
        <rFont val="Arial"/>
        <family val="2"/>
      </rPr>
      <t>(TEMPO LIMITADO ENQUANTO HOUVER ESTOQUE)</t>
    </r>
  </si>
  <si>
    <r>
      <rPr>
        <b/>
        <sz val="7"/>
        <rFont val="Arial"/>
        <family val="2"/>
      </rPr>
      <t>CASTANHO CLARO CINZA ACOBREADO</t>
    </r>
    <r>
      <rPr>
        <b/>
        <sz val="7"/>
        <color rgb="FFFF0000"/>
        <rFont val="Arial"/>
        <family val="2"/>
      </rPr>
      <t xml:space="preserve"> (TEMPO LIMITADO ENQUANTO HOUVER ESTOQUE))</t>
    </r>
  </si>
  <si>
    <t>LINHA PERMANENTE CACHOS - HYDRATIVIT PROFESSIONAL</t>
  </si>
  <si>
    <t>LINHA HYDRATIVIT CACHOS - MANUTENÇÃO</t>
  </si>
  <si>
    <r>
      <rPr>
        <b/>
        <sz val="12"/>
        <color indexed="8"/>
        <rFont val="Arial"/>
        <family val="2"/>
      </rPr>
      <t>CONDIÇÃO DE PAGTO :</t>
    </r>
    <r>
      <rPr>
        <sz val="10"/>
        <color indexed="8"/>
        <rFont val="Arial"/>
        <family val="2"/>
      </rPr>
      <t xml:space="preserve">  (   ) à vista    (  ) 30/60d    (  ) 30/60/90d</t>
    </r>
  </si>
  <si>
    <t xml:space="preserve"> ATLANTIC LIFE  - KIT S.O.S</t>
  </si>
  <si>
    <t>12.11</t>
  </si>
  <si>
    <t>SHAMPOO NUTRITIVO HYDRATIVIT OCEAN HAIR PROFESSIONAL 1L</t>
  </si>
  <si>
    <t>CONDICIONADOR NUTRITIVO HYDRATIVIT OCEAN HAIR PROFESSIONAL 1L</t>
  </si>
  <si>
    <t>SELANT LEAVE-IN 2 EM 1 HYDRATIVIT OCEAN HAIR PROFESSIONAL 1L</t>
  </si>
  <si>
    <t>MÁSCARA RECONSTRUTORA HYDRATIVIT OCEAN HAIR PROFESSIONAL 2kg</t>
  </si>
  <si>
    <t>MÁSCARA RECONSTRUTORA HYDRATIVIT OCEAN HAIR PROFESSIONAL 1kg</t>
  </si>
  <si>
    <t>SHAMPOO NUTRITIVO HYDRATIVIT OCEAN HAIR PROFESSIONAL 300ml</t>
  </si>
  <si>
    <t>CONDICIONADOR NUTRITIVO HYDRATIVIT OCEAN HAIR PROFESSIONAL 300ml</t>
  </si>
  <si>
    <t>SELANT LEAVE-IN 2 EM 1 HYDRATIVIT OCEAN HAIR PROFESSIONAL 300ml</t>
  </si>
  <si>
    <t>MÁSCARA RECONSTRUTORA HYDRATIVIT OCEAN HAIR PROFESSIONAL 250g</t>
  </si>
  <si>
    <t>FLUÍDO HIGH TEMPERATURE HYDRATIVIT OCEAN HAIR PROFESSIONAL 300ml</t>
  </si>
  <si>
    <t xml:space="preserve"> ACTIVE CURL 7X1 HYDRATIVIT OCEAN HAIR PROFESSIONAL 300ml</t>
  </si>
  <si>
    <t>ANGSTROM QUERATINA HYDRATIVIT OCEAN HAIR PROFESSIONAL 120ml</t>
  </si>
  <si>
    <t>SERUM LUMINOSITY HYDRATIVIT OCEAN HAIR PROFESSIONAL 30ml</t>
  </si>
  <si>
    <t xml:space="preserve">BÁLSAMO CONDICIONANTE NEUTRALIZANTE HYDRATIVIT CURL OCEAN HAIR PROFESSIONAL 500ml </t>
  </si>
  <si>
    <t>CONDICIONADOR DISCIPLINANTE HYDRATIVIT CACHOS PERFEITOS OCEAN HAIR PROFESSIONAL 300ml</t>
  </si>
  <si>
    <t>SPRAY POTENCIALIZADOR DE CACHOS HYDRATIVIT CACHOS PERFEITOS OCEAN HAIR PROFESSIONAL 300ml</t>
  </si>
  <si>
    <t>SHAMPOO LIMPEZA SUAVE HYDRATIVIT CACHOS PERFEITOS OCEAN HAIR PROFESSIONAL 300ml</t>
  </si>
  <si>
    <t>CREME DISCIPLINANTE HYDRATIVIT CACHOS PERFEITOS OCEAN HAIR PROFESSIONAL 300ml</t>
  </si>
  <si>
    <t>REGENERAÇÃO S.O.S. EXTREME ATLANTIC LIFE 5X1 OCEAN HAIR PROFESSIONAL 300ml</t>
  </si>
  <si>
    <t>CRISTALIZAÇÃO REGENERADORA ATLANTIC LIFE 5X1 OCEAN HAIR PROFESSIONAL 300ml</t>
  </si>
  <si>
    <t>POMADA DE FIXAÇÃO EFEITO MATTE FIX EXTREME OCEAN HAIR PROFESSIONAL 50g</t>
  </si>
  <si>
    <r>
      <t xml:space="preserve">SPRAY FIXAÇÃO FORTE SEA FINISH OCEAN HAIR PROFESSIONAL 400ml </t>
    </r>
    <r>
      <rPr>
        <b/>
        <sz val="7"/>
        <color rgb="FFFF0000"/>
        <rFont val="Arial"/>
        <family val="2"/>
      </rPr>
      <t>(EM BREVE, PRODUTO EM DESENVOLVIMENTO)</t>
    </r>
  </si>
  <si>
    <r>
      <t xml:space="preserve"> MOUSSE FIXADOR DE CACHOS SEA FINISH OCEAN HAIR PROFESSIONAL 400ml </t>
    </r>
    <r>
      <rPr>
        <b/>
        <sz val="7"/>
        <color rgb="FFFF0000"/>
        <rFont val="Arial"/>
        <family val="2"/>
      </rPr>
      <t>(EM BREVE, PRODUTO EM DESENVOLVIMENTO)</t>
    </r>
  </si>
  <si>
    <r>
      <t xml:space="preserve">KIT ARTIC NUTRY BOTOX CAPILAR C/ 6 AMPOLAS DE 15ml </t>
    </r>
    <r>
      <rPr>
        <b/>
        <sz val="7"/>
        <color theme="4" tint="-0.249977111117893"/>
        <rFont val="Arial"/>
        <family val="2"/>
      </rPr>
      <t xml:space="preserve">( caixa coletiva com 6 kits ) </t>
    </r>
  </si>
  <si>
    <t>SHAMPOO PÓS COLORAÇÃO OCEAN HAIR PROFESSIONAL 300ml</t>
  </si>
  <si>
    <t>CONDICIONADOR PÓS COLORAÇÃO OCEAN HAIR PROFESSIONAL 300ml</t>
  </si>
  <si>
    <t>SHAMPOO REVELADOR ILUMINI RED OCEAN HAIR PROFESSIONAL 500ml</t>
  </si>
  <si>
    <t>SHAMPOO REVELADOR ILUMINI RED OCEAN HAIR PROFESSIONAL 250ml</t>
  </si>
  <si>
    <t>FLUÍDO SEIVA MATIZADORA OCEAN HAIR PROFESSIONAL 120ml</t>
  </si>
  <si>
    <t>SHAMPOO MATIZADOR KEY PLATINUM OCEAN HAIR PROFESSIONAL 1L</t>
  </si>
  <si>
    <t>MÁSCARA MATIZADORA CONDICIONANTE KEY PLATINUM OCEAN HAIR PROFESSIONAL 1kg</t>
  </si>
  <si>
    <t>SHAMPOO MATIZADOR KEY PLATINUM OCEAN HAIR PROFESSIONAL 250ml</t>
  </si>
  <si>
    <t>MÁSCARA MATIZADORA CONDICIONANTE KEY PLATINUM OCEAN HAIR PROFESSIONAL 250g</t>
  </si>
  <si>
    <t>SHAMPOO PURIFICANTE SPEED TREATMENT OCEAN HAIR PROFESSIONAL 1,5L</t>
  </si>
  <si>
    <t xml:space="preserve"> MÁSCARA CONDICIONANTE HIDRATANTE SPEED TREATMENT OCEAN HAIR PROFESSIONAL 1,5L</t>
  </si>
  <si>
    <t>SHAMPOO REFRESCANTE MANUTENÇÃO SPEED TREATMENT OCEAN HAIR PROFESSIONAL 300ml</t>
  </si>
  <si>
    <t>CONDICIONADOR HIDRATANTE MANUTENÇÃO SPEED TREATMENT OCEAN HAIR PROFESSIONAL 300ml</t>
  </si>
  <si>
    <t>ATIVADOR GUANIDINA WAVE RELAXER OCEAN HAIR PROFESSIONAL 500ml</t>
  </si>
  <si>
    <t>SHAMPOO INDICADOR NEUTRALIZANTE OCEAN HAIR PROFESSIONAL 500ml</t>
  </si>
  <si>
    <t>BÁLSAMO PROTECTOR WAVE RELAXER OCEAN HAIR PROFESSIONAL 140ml</t>
  </si>
  <si>
    <t>RECONSTRUTOR S.O.S. COMPLEX WAVE RELAXER OCEAN HAIR PROFESSIONAL 1kg</t>
  </si>
  <si>
    <t>KIT BASICO DE RELAXAMENTO GUANIDINA (1 ATIVADOR, 1 SHAMPOO, 1 BALSAMO, 1 RELAXAMENTO 1kg, 1 RECONSTRUTOR)</t>
  </si>
  <si>
    <t>CREME ALISANTE TIOGLICOLATO DE AMÔNIO FORTE OCEAN HAIR PROFESSIONAL 1kg</t>
  </si>
  <si>
    <t>CREME ALISANTE HIDRÓXIDO DE CÁLCIO WAVE RELAXER OCEAN HAIR PROFESSIONAL 1kg</t>
  </si>
  <si>
    <t>NEUTRALIZANTE WAVE RELAXER OCEAN HAIR PROFESSIONAL 500ml</t>
  </si>
  <si>
    <t>SHAMPOO PÓS QUÍMICA SHOCK POWER WAVE RELAXER OCEAN HAIR PROFESSIONAL 300ml</t>
  </si>
  <si>
    <t>CONDICIONADOR PÓS QUÍMICA SHOCK POWER WAVE RELAXER OCEAN HAIR PROFESSIONAL 300ml</t>
  </si>
  <si>
    <t>MÁSCARA PÓS QUÍMICA SHOCK POWER WAVE RELAXER OCEAN HAIR PROFESSIONAL 250g</t>
  </si>
  <si>
    <t>KERATIN SELAGEM TITANIUM LISONDAY OCEAN HAIR PROFESSIONAL 1L</t>
  </si>
  <si>
    <t>SHAMPOO PREPARE LISONDAY OCEAN HAIR PROFESSIONAL 1L</t>
  </si>
  <si>
    <t>THE ONE KERATIN LISONDAY OCEAN HAIR PROFESSIONAL 1kg</t>
  </si>
  <si>
    <t>SHAMPOO PREPARE LISONDAY OCEAN HAIR PROFESSIONAL 120ml</t>
  </si>
  <si>
    <t>KERATIN SELAGEM TITANIUM LISONDAY OCEAN HAIR PROFESSIONAL 120ml</t>
  </si>
  <si>
    <t>THE ONE KERATIN LISONDAY OCEAN HAIR PROFESSIONAL 250g</t>
  </si>
  <si>
    <t>SHAMPOO PÓS PROGRESSIVA SHOCK POWER LISONDAY OCEAN HAIR PROFESSIONAL 300ml</t>
  </si>
  <si>
    <t>CONDICIONADOR PÓS PROGRESSIVA SHOCK POWER LISONDAY OCEAN HAIR PROFESSIONAL 300ml</t>
  </si>
  <si>
    <t>MÁSCARA PÓS PROGRESSIVA SHOCK POWER LISONDAY OCEAN HAIR PROFESSIONAL 250g</t>
  </si>
  <si>
    <t>PROTECT OCEANPLEX 1 OCEAN HAIR PROFESSIONAL 140ml</t>
  </si>
  <si>
    <t>RECONSTRUCTION OCEANPLEX 2 OCEAN HAIR PROFESSIONAL 140ml</t>
  </si>
  <si>
    <t>EMULSÃO CREMOSA OXIDANTE 10 VOLUMES OCEAN HAIR PROFESSIONAL 900ml</t>
  </si>
  <si>
    <t>EMULSÃO CREMOSA OXIDANTE 20 VOLUMES OCEAN HAIR PROFESSIONAL 900ml</t>
  </si>
  <si>
    <t>EMULSÃO CREMOSA OXIDANTE 30 VOLUMES OCEAN HAIR PROFESSIONAL 900ml</t>
  </si>
  <si>
    <t>EMULSÃO CREMOSA OXIDANTE 40 VOLUMES OCEAN HAIR PROFESSIONAL 900ml</t>
  </si>
  <si>
    <t>ÁGUA OXIGENADA CREMOSA MATIZADORA 10 VOLUMES OCEAN HAIR 900ml</t>
  </si>
  <si>
    <t>PÓ DESCOLORANTE ULTRA RÁPIDO AZUL OCEAN HAIR PROFESSIONAL 600g</t>
  </si>
  <si>
    <r>
      <t>CARTELA DE COR  MECHAS (</t>
    </r>
    <r>
      <rPr>
        <b/>
        <sz val="7"/>
        <color rgb="FFFF0000"/>
        <rFont val="Arial"/>
        <family val="2"/>
      </rPr>
      <t>preço promocional</t>
    </r>
    <r>
      <rPr>
        <b/>
        <sz val="7"/>
        <rFont val="Arial"/>
        <family val="2"/>
      </rPr>
      <t xml:space="preserve">)   </t>
    </r>
  </si>
  <si>
    <r>
      <t>CARTAZ OCEANHAIR ( INSTITUCIONAL )</t>
    </r>
    <r>
      <rPr>
        <b/>
        <sz val="7"/>
        <color rgb="FFFF0000"/>
        <rFont val="Arial"/>
        <family val="2"/>
      </rPr>
      <t xml:space="preserve"> (EM BREVE) </t>
    </r>
  </si>
  <si>
    <r>
      <t xml:space="preserve">CARTAZ LISONDAY  </t>
    </r>
    <r>
      <rPr>
        <b/>
        <sz val="7"/>
        <color rgb="FFFF0000"/>
        <rFont val="Arial"/>
        <family val="2"/>
      </rPr>
      <t xml:space="preserve">(EM BREVE) </t>
    </r>
  </si>
  <si>
    <r>
      <t xml:space="preserve">CARTELA DE COR  MECHAS                                             </t>
    </r>
    <r>
      <rPr>
        <b/>
        <sz val="7"/>
        <color rgb="FFFF0000"/>
        <rFont val="Arial"/>
        <family val="2"/>
      </rPr>
      <t xml:space="preserve">(NA COMPRA DE 90 TUBOS, CLIENTE TEM DIREITO A UMA CARTELA)  </t>
    </r>
  </si>
  <si>
    <t xml:space="preserve">CERA 3D RESSONANTE </t>
  </si>
  <si>
    <r>
      <t xml:space="preserve">KIT SHIELD COLOR (BLINDAGEM DA COR 3D) </t>
    </r>
    <r>
      <rPr>
        <b/>
        <sz val="7"/>
        <color theme="4" tint="-0.249977111117893"/>
        <rFont val="Arial"/>
        <family val="2"/>
      </rPr>
      <t>( caixa coletiva com 6 kits )</t>
    </r>
    <r>
      <rPr>
        <b/>
        <sz val="7"/>
        <color rgb="FFFF0000"/>
        <rFont val="Arial"/>
        <family val="2"/>
      </rPr>
      <t xml:space="preserve">  </t>
    </r>
  </si>
  <si>
    <t xml:space="preserve"> LOÇÃO ONDULADORA 500ml </t>
  </si>
  <si>
    <t xml:space="preserve">LOURO ESCURO COBRE ACINZENTADO </t>
  </si>
  <si>
    <t>CASTANHO CLARO VIOLETA</t>
  </si>
  <si>
    <t xml:space="preserve">LOURO MÉDIO COBRE </t>
  </si>
  <si>
    <t xml:space="preserve">EXTRA CLAREADOR CINZA INTENSO </t>
  </si>
  <si>
    <t xml:space="preserve">LOURO CLARO COBRE </t>
  </si>
  <si>
    <t xml:space="preserve">LOURO CLARO DOURADO ACOBREADO </t>
  </si>
  <si>
    <r>
      <t xml:space="preserve">MÁSCARA PÓS PROGRESSIVA SHOCK POWER LISONDAY OCEAN HAIR PROFESSIONAL 1kg </t>
    </r>
    <r>
      <rPr>
        <b/>
        <sz val="7"/>
        <color rgb="FFFF0000"/>
        <rFont val="Arial"/>
        <family val="2"/>
      </rPr>
      <t>( DISPONIVEL)</t>
    </r>
  </si>
  <si>
    <t>LOURO MATE INTENSO</t>
  </si>
  <si>
    <t xml:space="preserve">LOURO MEDIO PELORADO </t>
  </si>
  <si>
    <t xml:space="preserve">LOUROI CLARO PEROLADO </t>
  </si>
  <si>
    <r>
      <t xml:space="preserve">LOURO MUITO CLARO PEROLADO </t>
    </r>
    <r>
      <rPr>
        <b/>
        <sz val="7"/>
        <color rgb="FFFF0000"/>
        <rFont val="Arial"/>
        <family val="2"/>
      </rPr>
      <t/>
    </r>
  </si>
  <si>
    <r>
      <t>LOURO CLARISSIMO PEROLADO</t>
    </r>
    <r>
      <rPr>
        <b/>
        <sz val="7"/>
        <color rgb="FFFF0000"/>
        <rFont val="Arial"/>
        <family val="2"/>
      </rPr>
      <t xml:space="preserve"> </t>
    </r>
  </si>
  <si>
    <t xml:space="preserve">CASTANHO CLARO VERMELHO IRISADO ESPECIAL </t>
  </si>
  <si>
    <t xml:space="preserve">EXTRA CLAREADOR PEROLADO </t>
  </si>
  <si>
    <t>LINHA DE TRATAMENTO</t>
  </si>
  <si>
    <t xml:space="preserve">RAZÃO SOCIAL: </t>
  </si>
  <si>
    <t>LINHA FOR MAN - BEER</t>
  </si>
  <si>
    <r>
      <t xml:space="preserve">ÓLEO PARA CABELO E BARBA BEER 30ml </t>
    </r>
    <r>
      <rPr>
        <b/>
        <sz val="7"/>
        <color rgb="FFFF0000"/>
        <rFont val="Arial"/>
        <family val="2"/>
      </rPr>
      <t>(LANÇAMENTO EM BREVE)</t>
    </r>
  </si>
  <si>
    <r>
      <t xml:space="preserve">ALISAMENTO MASCULINO BEER 500ml </t>
    </r>
    <r>
      <rPr>
        <b/>
        <sz val="7"/>
        <color rgb="FFFF0000"/>
        <rFont val="Arial"/>
        <family val="2"/>
      </rPr>
      <t>(LANÇAMENTO EM BREVE)</t>
    </r>
  </si>
  <si>
    <r>
      <t>CERA MODELADORA CABELO BLACK BEER FIX 50g</t>
    </r>
    <r>
      <rPr>
        <b/>
        <sz val="7"/>
        <color rgb="FFFF0000"/>
        <rFont val="Arial"/>
        <family val="2"/>
      </rPr>
      <t xml:space="preserve"> (DISPONIVEL)</t>
    </r>
  </si>
  <si>
    <t xml:space="preserve">MASCARA ANABOLIZANTE CAPILAR 1kg </t>
  </si>
  <si>
    <t xml:space="preserve">MASCARA RECONSTRUTORA MANDIOCA 1kg </t>
  </si>
  <si>
    <r>
      <t xml:space="preserve">MASCARA DE MELANCIA 500 ML </t>
    </r>
    <r>
      <rPr>
        <b/>
        <sz val="7"/>
        <color rgb="FFFF0000"/>
        <rFont val="Arial"/>
        <family val="2"/>
      </rPr>
      <t>(LANÇAMENTO EM BREVE)</t>
    </r>
  </si>
  <si>
    <r>
      <t>MASCARA DE QUIABO 500 ML</t>
    </r>
    <r>
      <rPr>
        <b/>
        <sz val="7"/>
        <color rgb="FFFF0000"/>
        <rFont val="Arial"/>
        <family val="2"/>
      </rPr>
      <t>(LANÇAMENTO EM BREVE)</t>
    </r>
  </si>
  <si>
    <r>
      <t xml:space="preserve">MASCARA BANHO DE OURO </t>
    </r>
    <r>
      <rPr>
        <b/>
        <sz val="7"/>
        <color rgb="FFFF0000"/>
        <rFont val="Arial"/>
        <family val="2"/>
      </rPr>
      <t>(LANÇAMENTO EM BREVE)</t>
    </r>
  </si>
  <si>
    <t>Vigência : 01.03.2017</t>
  </si>
  <si>
    <t>SODIO BLACK BEER 500g</t>
  </si>
  <si>
    <t xml:space="preserve">MASCARA BLACK PLATINIUM 250g </t>
  </si>
  <si>
    <t xml:space="preserve">MASCARA TONALIZANTE BANHO DE PETROLEO 250g </t>
  </si>
  <si>
    <t xml:space="preserve">MASCARA TONALIZANTE VERMELHO MARSALA 250g </t>
  </si>
  <si>
    <r>
      <t xml:space="preserve">SPRAY DE BRILHO INTENSO HYDRATIVIT OCEAN HAIR PROFESSIONAL 150ml </t>
    </r>
    <r>
      <rPr>
        <b/>
        <sz val="7"/>
        <color rgb="FFFF0000"/>
        <rFont val="Arial"/>
        <family val="2"/>
      </rPr>
      <t>(em breve )</t>
    </r>
  </si>
  <si>
    <t>MÁSCARA CONDICIONANTE ILUMINI RED OCEAN HAIR PROFESSIONAL 250 ml</t>
  </si>
  <si>
    <t xml:space="preserve">PO DESCOLORANTE ULTRA RÁPIDO VERMELHO 150g </t>
  </si>
  <si>
    <t>8.26</t>
  </si>
  <si>
    <t xml:space="preserve">MARSALA </t>
  </si>
  <si>
    <r>
      <t xml:space="preserve">SHAMPOO 2X1 BEER 300ml </t>
    </r>
    <r>
      <rPr>
        <b/>
        <sz val="7"/>
        <color rgb="FFFF0000"/>
        <rFont val="Arial"/>
        <family val="2"/>
      </rPr>
      <t>(DISPONIVEL )</t>
    </r>
  </si>
  <si>
    <t xml:space="preserve">MÁSCARA CONDICIONANTE ILUMINI RED OCEAN HAIR PROFESSIONAL 490 G </t>
  </si>
  <si>
    <r>
      <t xml:space="preserve">ÁGUA OXIGENADA CREMOSA MATIZADORA 20 VOLUMES OCEAN HAIR 900ml </t>
    </r>
    <r>
      <rPr>
        <b/>
        <sz val="7"/>
        <color rgb="FFFF0000"/>
        <rFont val="Arial"/>
        <family val="2"/>
      </rPr>
      <t>( BREVE )</t>
    </r>
    <r>
      <rPr>
        <b/>
        <sz val="7"/>
        <color theme="1"/>
        <rFont val="Arial"/>
        <family val="2"/>
      </rPr>
      <t xml:space="preserve"> </t>
    </r>
  </si>
  <si>
    <r>
      <t xml:space="preserve">ÁGUA OXIGENADA CREMOSA MATIZADORA 30 VOLUMES OCEAN HAIR PROFESSIONAL 900ml </t>
    </r>
    <r>
      <rPr>
        <b/>
        <sz val="7"/>
        <color rgb="FFFF0000"/>
        <rFont val="Arial"/>
        <family val="2"/>
      </rPr>
      <t xml:space="preserve">( BREVE ) </t>
    </r>
  </si>
  <si>
    <r>
      <t xml:space="preserve"> ÁGUA OXIGENADA CREMOSA MATIZADORA 40 VOLUMES OCEAN HAIR PROFESSIONAL 900ml </t>
    </r>
    <r>
      <rPr>
        <b/>
        <sz val="7"/>
        <color rgb="FFFF0000"/>
        <rFont val="Arial"/>
        <family val="2"/>
      </rPr>
      <t xml:space="preserve">( BREVE ) </t>
    </r>
  </si>
  <si>
    <r>
      <t xml:space="preserve">LOURO ESCURO BEGE </t>
    </r>
    <r>
      <rPr>
        <b/>
        <sz val="7"/>
        <color rgb="FFFF0000"/>
        <rFont val="Arial"/>
        <family val="2"/>
      </rPr>
      <t>(TEMPO LIMITADO ENQUANTO HOUVER ESTOQUE))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</si>
</sst>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$ &quot;* #,##0.00_);_(&quot;R$ &quot;* \(#,##0.00\);_(&quot;R$ &quot;* &quot;-&quot;??_);_(@_)"/>
    <numFmt numFmtId="165" formatCode="##,###"/>
    <numFmt numFmtId="166" formatCode="000,000"/>
    <numFmt numFmtId="167" formatCode="&quot;R$ &quot;#,##0.00"/>
    <numFmt numFmtId="168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7"/>
      <color theme="1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sz val="9"/>
      <color theme="0"/>
      <name val="Arial"/>
      <family val="2"/>
    </font>
    <font>
      <b/>
      <sz val="7"/>
      <color rgb="FFFF0000"/>
      <name val="Arial"/>
      <family val="2"/>
    </font>
    <font>
      <b/>
      <sz val="7"/>
      <color rgb="FF7030A0"/>
      <name val="Arial"/>
      <family val="2"/>
    </font>
    <font>
      <b/>
      <sz val="16"/>
      <color theme="1"/>
      <name val="Calibri"/>
      <family val="2"/>
      <scheme val="minor"/>
    </font>
    <font>
      <sz val="7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7"/>
      <color theme="4" tint="-0.249977111117893"/>
      <name val="Arial"/>
      <family val="2"/>
    </font>
    <font>
      <b/>
      <sz val="9"/>
      <color rgb="FFFFC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7"/>
      <color rgb="FF0070C0"/>
      <name val="Arial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6169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09">
    <xf numFmtId="0" fontId="0" fillId="0" borderId="0" xfId="0"/>
    <xf numFmtId="164" fontId="2" fillId="0" borderId="0" xfId="1" applyFont="1" applyAlignment="1">
      <alignment horizontal="left"/>
    </xf>
    <xf numFmtId="165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horizontal="center"/>
    </xf>
    <xf numFmtId="2" fontId="7" fillId="8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8" fillId="3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7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167" fontId="9" fillId="3" borderId="1" xfId="0" applyNumberFormat="1" applyFont="1" applyFill="1" applyBorder="1" applyAlignment="1">
      <alignment horizontal="center"/>
    </xf>
    <xf numFmtId="0" fontId="0" fillId="0" borderId="0" xfId="0" applyFont="1"/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23" fillId="0" borderId="0" xfId="0" applyFont="1" applyBorder="1"/>
    <xf numFmtId="0" fontId="22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3" fillId="8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7" fontId="8" fillId="3" borderId="6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14" fillId="3" borderId="0" xfId="0" applyFont="1" applyFill="1" applyBorder="1" applyAlignment="1">
      <alignment horizontal="center"/>
    </xf>
    <xf numFmtId="9" fontId="14" fillId="3" borderId="0" xfId="0" applyNumberFormat="1" applyFont="1" applyFill="1" applyBorder="1" applyAlignment="1">
      <alignment horizontal="center"/>
    </xf>
    <xf numFmtId="167" fontId="3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167" fontId="7" fillId="0" borderId="6" xfId="0" applyNumberFormat="1" applyFont="1" applyBorder="1" applyAlignment="1">
      <alignment horizontal="center"/>
    </xf>
    <xf numFmtId="0" fontId="3" fillId="16" borderId="4" xfId="0" applyFont="1" applyFill="1" applyBorder="1" applyAlignment="1">
      <alignment horizontal="center"/>
    </xf>
    <xf numFmtId="0" fontId="14" fillId="16" borderId="5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/>
    </xf>
    <xf numFmtId="167" fontId="14" fillId="16" borderId="5" xfId="0" applyNumberFormat="1" applyFont="1" applyFill="1" applyBorder="1" applyAlignment="1">
      <alignment horizontal="center"/>
    </xf>
    <xf numFmtId="167" fontId="3" fillId="16" borderId="11" xfId="0" applyNumberFormat="1" applyFont="1" applyFill="1" applyBorder="1" applyAlignment="1">
      <alignment horizontal="center"/>
    </xf>
    <xf numFmtId="9" fontId="14" fillId="16" borderId="12" xfId="0" applyNumberFormat="1" applyFont="1" applyFill="1" applyBorder="1" applyAlignment="1">
      <alignment horizontal="center"/>
    </xf>
    <xf numFmtId="168" fontId="3" fillId="16" borderId="5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32" fillId="3" borderId="1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167" fontId="5" fillId="4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33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2" fontId="30" fillId="0" borderId="1" xfId="0" applyNumberFormat="1" applyFont="1" applyBorder="1" applyAlignment="1">
      <alignment horizontal="center"/>
    </xf>
    <xf numFmtId="0" fontId="7" fillId="2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6" fontId="7" fillId="21" borderId="1" xfId="0" applyNumberFormat="1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right"/>
    </xf>
    <xf numFmtId="166" fontId="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/>
    </xf>
    <xf numFmtId="2" fontId="8" fillId="21" borderId="1" xfId="0" applyNumberFormat="1" applyFont="1" applyFill="1" applyBorder="1" applyAlignment="1">
      <alignment horizontal="center"/>
    </xf>
    <xf numFmtId="167" fontId="8" fillId="21" borderId="1" xfId="0" applyNumberFormat="1" applyFont="1" applyFill="1" applyBorder="1" applyAlignment="1">
      <alignment horizontal="center"/>
    </xf>
    <xf numFmtId="165" fontId="7" fillId="21" borderId="1" xfId="0" applyNumberFormat="1" applyFont="1" applyFill="1" applyBorder="1" applyAlignment="1">
      <alignment horizontal="center"/>
    </xf>
    <xf numFmtId="0" fontId="7" fillId="21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12" fillId="21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2" fontId="7" fillId="21" borderId="1" xfId="0" applyNumberFormat="1" applyFont="1" applyFill="1" applyBorder="1" applyAlignment="1">
      <alignment horizontal="center"/>
    </xf>
    <xf numFmtId="167" fontId="7" fillId="21" borderId="1" xfId="0" applyNumberFormat="1" applyFont="1" applyFill="1" applyBorder="1" applyAlignment="1">
      <alignment horizontal="center"/>
    </xf>
    <xf numFmtId="0" fontId="12" fillId="21" borderId="1" xfId="0" applyFont="1" applyFill="1" applyBorder="1" applyAlignment="1"/>
    <xf numFmtId="166" fontId="7" fillId="21" borderId="1" xfId="0" applyNumberFormat="1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vertical="center"/>
    </xf>
    <xf numFmtId="0" fontId="35" fillId="21" borderId="1" xfId="0" applyFont="1" applyFill="1" applyBorder="1" applyAlignment="1">
      <alignment vertical="center"/>
    </xf>
    <xf numFmtId="0" fontId="34" fillId="16" borderId="6" xfId="0" applyFont="1" applyFill="1" applyBorder="1"/>
    <xf numFmtId="10" fontId="0" fillId="0" borderId="0" xfId="0" applyNumberFormat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7" fillId="16" borderId="8" xfId="0" applyFont="1" applyFill="1" applyBorder="1" applyAlignment="1">
      <alignment horizontal="center"/>
    </xf>
    <xf numFmtId="0" fontId="27" fillId="16" borderId="9" xfId="0" applyFont="1" applyFill="1" applyBorder="1" applyAlignment="1">
      <alignment horizontal="center"/>
    </xf>
    <xf numFmtId="0" fontId="27" fillId="16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8" fillId="12" borderId="8" xfId="0" applyFont="1" applyFill="1" applyBorder="1" applyAlignment="1">
      <alignment horizontal="center"/>
    </xf>
    <xf numFmtId="0" fontId="18" fillId="12" borderId="9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6" fillId="13" borderId="8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18" fillId="11" borderId="8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28" fillId="16" borderId="3" xfId="0" applyFont="1" applyFill="1" applyBorder="1" applyAlignment="1">
      <alignment horizontal="center" vertical="center" textRotation="255"/>
    </xf>
    <xf numFmtId="0" fontId="28" fillId="16" borderId="0" xfId="0" applyFont="1" applyFill="1" applyBorder="1" applyAlignment="1">
      <alignment horizontal="center" vertical="center" textRotation="255"/>
    </xf>
    <xf numFmtId="0" fontId="29" fillId="16" borderId="3" xfId="0" applyFont="1" applyFill="1" applyBorder="1" applyAlignment="1">
      <alignment horizontal="center" vertical="center" textRotation="255" wrapText="1"/>
    </xf>
    <xf numFmtId="0" fontId="29" fillId="16" borderId="0" xfId="0" applyFont="1" applyFill="1" applyBorder="1" applyAlignment="1">
      <alignment horizontal="center" vertical="center" textRotation="255" wrapText="1"/>
    </xf>
    <xf numFmtId="0" fontId="14" fillId="16" borderId="14" xfId="0" applyFont="1" applyFill="1" applyBorder="1" applyAlignment="1">
      <alignment horizontal="center"/>
    </xf>
    <xf numFmtId="0" fontId="14" fillId="16" borderId="15" xfId="0" applyFont="1" applyFill="1" applyBorder="1" applyAlignment="1">
      <alignment horizontal="center"/>
    </xf>
    <xf numFmtId="0" fontId="29" fillId="16" borderId="1" xfId="0" applyFont="1" applyFill="1" applyBorder="1" applyAlignment="1">
      <alignment horizontal="center" vertical="center" textRotation="255" wrapText="1"/>
    </xf>
    <xf numFmtId="0" fontId="17" fillId="0" borderId="0" xfId="0" applyFont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16" fillId="16" borderId="13" xfId="0" applyFont="1" applyFill="1" applyBorder="1" applyAlignment="1">
      <alignment horizontal="left" vertical="center" wrapText="1"/>
    </xf>
    <xf numFmtId="0" fontId="0" fillId="16" borderId="0" xfId="0" applyFill="1" applyBorder="1"/>
    <xf numFmtId="0" fontId="24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18" fillId="10" borderId="8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7" borderId="8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18" fillId="17" borderId="2" xfId="0" applyFont="1" applyFill="1" applyBorder="1" applyAlignment="1">
      <alignment horizontal="center"/>
    </xf>
    <xf numFmtId="14" fontId="3" fillId="8" borderId="1" xfId="0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/>
    </xf>
    <xf numFmtId="0" fontId="3" fillId="8" borderId="8" xfId="0" applyFont="1" applyFill="1" applyBorder="1" applyAlignment="1" applyProtection="1">
      <alignment horizontal="center"/>
    </xf>
    <xf numFmtId="0" fontId="3" fillId="8" borderId="9" xfId="0" applyFont="1" applyFill="1" applyBorder="1" applyAlignment="1" applyProtection="1">
      <alignment horizontal="center"/>
    </xf>
    <xf numFmtId="0" fontId="3" fillId="8" borderId="2" xfId="0" applyFont="1" applyFill="1" applyBorder="1" applyAlignment="1" applyProtection="1">
      <alignment horizontal="center"/>
    </xf>
    <xf numFmtId="0" fontId="11" fillId="8" borderId="1" xfId="0" applyFont="1" applyFill="1" applyBorder="1" applyAlignment="1" applyProtection="1">
      <alignment horizontal="left" vertical="center" wrapText="1"/>
    </xf>
    <xf numFmtId="0" fontId="10" fillId="8" borderId="1" xfId="0" applyFont="1" applyFill="1" applyBorder="1" applyAlignment="1" applyProtection="1">
      <alignment horizontal="left" vertical="center" wrapText="1"/>
    </xf>
    <xf numFmtId="0" fontId="4" fillId="8" borderId="1" xfId="0" applyFont="1" applyFill="1" applyBorder="1" applyAlignment="1" applyProtection="1">
      <alignment horizontal="center" vertical="justify" wrapText="1"/>
    </xf>
    <xf numFmtId="0" fontId="5" fillId="2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8" fillId="18" borderId="8" xfId="0" applyFont="1" applyFill="1" applyBorder="1" applyAlignment="1">
      <alignment horizontal="center"/>
    </xf>
    <xf numFmtId="0" fontId="18" fillId="18" borderId="9" xfId="0" applyFont="1" applyFill="1" applyBorder="1" applyAlignment="1">
      <alignment horizontal="center"/>
    </xf>
    <xf numFmtId="0" fontId="18" fillId="18" borderId="2" xfId="0" applyFont="1" applyFill="1" applyBorder="1" applyAlignment="1">
      <alignment horizontal="center"/>
    </xf>
    <xf numFmtId="0" fontId="6" fillId="23" borderId="8" xfId="0" applyFont="1" applyFill="1" applyBorder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6" fillId="23" borderId="2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26" fillId="5" borderId="8" xfId="0" applyFont="1" applyFill="1" applyBorder="1" applyAlignment="1">
      <alignment horizontal="center"/>
    </xf>
    <xf numFmtId="0" fontId="26" fillId="5" borderId="9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4" borderId="9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5" fillId="19" borderId="8" xfId="0" applyFont="1" applyFill="1" applyBorder="1" applyAlignment="1">
      <alignment horizontal="center"/>
    </xf>
    <xf numFmtId="0" fontId="5" fillId="19" borderId="9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00"/>
      <color rgb="FF00FF00"/>
      <color rgb="FFFF0066"/>
      <color rgb="FFB61694"/>
      <color rgb="FFCC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1981200</xdr:colOff>
      <xdr:row>2</xdr:row>
      <xdr:rowOff>183995</xdr:rowOff>
    </xdr:to>
    <xdr:pic>
      <xdr:nvPicPr>
        <xdr:cNvPr id="4" name="Picture 2" descr="C:\Ocean Hair\logo oceanhair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38400" cy="564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I303"/>
  <sheetViews>
    <sheetView showGridLines="0" tabSelected="1" zoomScale="98" zoomScaleNormal="98" workbookViewId="0">
      <selection activeCell="D246" sqref="D246"/>
    </sheetView>
  </sheetViews>
  <sheetFormatPr defaultRowHeight="15" x14ac:dyDescent="0.25"/>
  <cols>
    <col min="1" max="1" width="6.85546875" bestFit="1" customWidth="1"/>
    <col min="2" max="2" width="102.7109375" customWidth="1"/>
    <col min="3" max="3" width="7.28515625" bestFit="1" customWidth="1"/>
    <col min="4" max="4" width="10.42578125" bestFit="1" customWidth="1"/>
    <col min="5" max="5" width="9.42578125" bestFit="1" customWidth="1"/>
    <col min="6" max="6" width="27.5703125" bestFit="1" customWidth="1"/>
    <col min="224" max="224" width="39.7109375" bestFit="1" customWidth="1"/>
    <col min="225" max="225" width="15" customWidth="1"/>
    <col min="226" max="226" width="13.7109375" customWidth="1"/>
    <col min="227" max="227" width="14.140625" customWidth="1"/>
    <col min="480" max="480" width="39.7109375" bestFit="1" customWidth="1"/>
    <col min="481" max="481" width="15" customWidth="1"/>
    <col min="482" max="482" width="13.7109375" customWidth="1"/>
    <col min="483" max="483" width="14.140625" customWidth="1"/>
    <col min="736" max="736" width="39.7109375" bestFit="1" customWidth="1"/>
    <col min="737" max="737" width="15" customWidth="1"/>
    <col min="738" max="738" width="13.7109375" customWidth="1"/>
    <col min="739" max="739" width="14.140625" customWidth="1"/>
    <col min="992" max="992" width="39.7109375" bestFit="1" customWidth="1"/>
    <col min="993" max="993" width="15" customWidth="1"/>
    <col min="994" max="994" width="13.7109375" customWidth="1"/>
    <col min="995" max="995" width="14.140625" customWidth="1"/>
    <col min="1248" max="1248" width="39.7109375" bestFit="1" customWidth="1"/>
    <col min="1249" max="1249" width="15" customWidth="1"/>
    <col min="1250" max="1250" width="13.7109375" customWidth="1"/>
    <col min="1251" max="1251" width="14.140625" customWidth="1"/>
    <col min="1504" max="1504" width="39.7109375" bestFit="1" customWidth="1"/>
    <col min="1505" max="1505" width="15" customWidth="1"/>
    <col min="1506" max="1506" width="13.7109375" customWidth="1"/>
    <col min="1507" max="1507" width="14.140625" customWidth="1"/>
    <col min="1760" max="1760" width="39.7109375" bestFit="1" customWidth="1"/>
    <col min="1761" max="1761" width="15" customWidth="1"/>
    <col min="1762" max="1762" width="13.7109375" customWidth="1"/>
    <col min="1763" max="1763" width="14.140625" customWidth="1"/>
    <col min="2016" max="2016" width="39.7109375" bestFit="1" customWidth="1"/>
    <col min="2017" max="2017" width="15" customWidth="1"/>
    <col min="2018" max="2018" width="13.7109375" customWidth="1"/>
    <col min="2019" max="2019" width="14.140625" customWidth="1"/>
    <col min="2272" max="2272" width="39.7109375" bestFit="1" customWidth="1"/>
    <col min="2273" max="2273" width="15" customWidth="1"/>
    <col min="2274" max="2274" width="13.7109375" customWidth="1"/>
    <col min="2275" max="2275" width="14.140625" customWidth="1"/>
    <col min="2528" max="2528" width="39.7109375" bestFit="1" customWidth="1"/>
    <col min="2529" max="2529" width="15" customWidth="1"/>
    <col min="2530" max="2530" width="13.7109375" customWidth="1"/>
    <col min="2531" max="2531" width="14.140625" customWidth="1"/>
    <col min="2784" max="2784" width="39.7109375" bestFit="1" customWidth="1"/>
    <col min="2785" max="2785" width="15" customWidth="1"/>
    <col min="2786" max="2786" width="13.7109375" customWidth="1"/>
    <col min="2787" max="2787" width="14.140625" customWidth="1"/>
    <col min="3040" max="3040" width="39.7109375" bestFit="1" customWidth="1"/>
    <col min="3041" max="3041" width="15" customWidth="1"/>
    <col min="3042" max="3042" width="13.7109375" customWidth="1"/>
    <col min="3043" max="3043" width="14.140625" customWidth="1"/>
    <col min="3296" max="3296" width="39.7109375" bestFit="1" customWidth="1"/>
    <col min="3297" max="3297" width="15" customWidth="1"/>
    <col min="3298" max="3298" width="13.7109375" customWidth="1"/>
    <col min="3299" max="3299" width="14.140625" customWidth="1"/>
    <col min="3552" max="3552" width="39.7109375" bestFit="1" customWidth="1"/>
    <col min="3553" max="3553" width="15" customWidth="1"/>
    <col min="3554" max="3554" width="13.7109375" customWidth="1"/>
    <col min="3555" max="3555" width="14.140625" customWidth="1"/>
    <col min="3808" max="3808" width="39.7109375" bestFit="1" customWidth="1"/>
    <col min="3809" max="3809" width="15" customWidth="1"/>
    <col min="3810" max="3810" width="13.7109375" customWidth="1"/>
    <col min="3811" max="3811" width="14.140625" customWidth="1"/>
    <col min="4064" max="4064" width="39.7109375" bestFit="1" customWidth="1"/>
    <col min="4065" max="4065" width="15" customWidth="1"/>
    <col min="4066" max="4066" width="13.7109375" customWidth="1"/>
    <col min="4067" max="4067" width="14.140625" customWidth="1"/>
    <col min="4320" max="4320" width="39.7109375" bestFit="1" customWidth="1"/>
    <col min="4321" max="4321" width="15" customWidth="1"/>
    <col min="4322" max="4322" width="13.7109375" customWidth="1"/>
    <col min="4323" max="4323" width="14.140625" customWidth="1"/>
    <col min="4576" max="4576" width="39.7109375" bestFit="1" customWidth="1"/>
    <col min="4577" max="4577" width="15" customWidth="1"/>
    <col min="4578" max="4578" width="13.7109375" customWidth="1"/>
    <col min="4579" max="4579" width="14.140625" customWidth="1"/>
    <col min="4832" max="4832" width="39.7109375" bestFit="1" customWidth="1"/>
    <col min="4833" max="4833" width="15" customWidth="1"/>
    <col min="4834" max="4834" width="13.7109375" customWidth="1"/>
    <col min="4835" max="4835" width="14.140625" customWidth="1"/>
    <col min="5088" max="5088" width="39.7109375" bestFit="1" customWidth="1"/>
    <col min="5089" max="5089" width="15" customWidth="1"/>
    <col min="5090" max="5090" width="13.7109375" customWidth="1"/>
    <col min="5091" max="5091" width="14.140625" customWidth="1"/>
    <col min="5344" max="5344" width="39.7109375" bestFit="1" customWidth="1"/>
    <col min="5345" max="5345" width="15" customWidth="1"/>
    <col min="5346" max="5346" width="13.7109375" customWidth="1"/>
    <col min="5347" max="5347" width="14.140625" customWidth="1"/>
    <col min="5600" max="5600" width="39.7109375" bestFit="1" customWidth="1"/>
    <col min="5601" max="5601" width="15" customWidth="1"/>
    <col min="5602" max="5602" width="13.7109375" customWidth="1"/>
    <col min="5603" max="5603" width="14.140625" customWidth="1"/>
    <col min="5856" max="5856" width="39.7109375" bestFit="1" customWidth="1"/>
    <col min="5857" max="5857" width="15" customWidth="1"/>
    <col min="5858" max="5858" width="13.7109375" customWidth="1"/>
    <col min="5859" max="5859" width="14.140625" customWidth="1"/>
    <col min="6112" max="6112" width="39.7109375" bestFit="1" customWidth="1"/>
    <col min="6113" max="6113" width="15" customWidth="1"/>
    <col min="6114" max="6114" width="13.7109375" customWidth="1"/>
    <col min="6115" max="6115" width="14.140625" customWidth="1"/>
    <col min="6368" max="6368" width="39.7109375" bestFit="1" customWidth="1"/>
    <col min="6369" max="6369" width="15" customWidth="1"/>
    <col min="6370" max="6370" width="13.7109375" customWidth="1"/>
    <col min="6371" max="6371" width="14.140625" customWidth="1"/>
    <col min="6624" max="6624" width="39.7109375" bestFit="1" customWidth="1"/>
    <col min="6625" max="6625" width="15" customWidth="1"/>
    <col min="6626" max="6626" width="13.7109375" customWidth="1"/>
    <col min="6627" max="6627" width="14.140625" customWidth="1"/>
    <col min="6880" max="6880" width="39.7109375" bestFit="1" customWidth="1"/>
    <col min="6881" max="6881" width="15" customWidth="1"/>
    <col min="6882" max="6882" width="13.7109375" customWidth="1"/>
    <col min="6883" max="6883" width="14.140625" customWidth="1"/>
    <col min="7136" max="7136" width="39.7109375" bestFit="1" customWidth="1"/>
    <col min="7137" max="7137" width="15" customWidth="1"/>
    <col min="7138" max="7138" width="13.7109375" customWidth="1"/>
    <col min="7139" max="7139" width="14.140625" customWidth="1"/>
    <col min="7392" max="7392" width="39.7109375" bestFit="1" customWidth="1"/>
    <col min="7393" max="7393" width="15" customWidth="1"/>
    <col min="7394" max="7394" width="13.7109375" customWidth="1"/>
    <col min="7395" max="7395" width="14.140625" customWidth="1"/>
    <col min="7648" max="7648" width="39.7109375" bestFit="1" customWidth="1"/>
    <col min="7649" max="7649" width="15" customWidth="1"/>
    <col min="7650" max="7650" width="13.7109375" customWidth="1"/>
    <col min="7651" max="7651" width="14.140625" customWidth="1"/>
    <col min="7904" max="7904" width="39.7109375" bestFit="1" customWidth="1"/>
    <col min="7905" max="7905" width="15" customWidth="1"/>
    <col min="7906" max="7906" width="13.7109375" customWidth="1"/>
    <col min="7907" max="7907" width="14.140625" customWidth="1"/>
    <col min="8160" max="8160" width="39.7109375" bestFit="1" customWidth="1"/>
    <col min="8161" max="8161" width="15" customWidth="1"/>
    <col min="8162" max="8162" width="13.7109375" customWidth="1"/>
    <col min="8163" max="8163" width="14.140625" customWidth="1"/>
    <col min="8416" max="8416" width="39.7109375" bestFit="1" customWidth="1"/>
    <col min="8417" max="8417" width="15" customWidth="1"/>
    <col min="8418" max="8418" width="13.7109375" customWidth="1"/>
    <col min="8419" max="8419" width="14.140625" customWidth="1"/>
    <col min="8672" max="8672" width="39.7109375" bestFit="1" customWidth="1"/>
    <col min="8673" max="8673" width="15" customWidth="1"/>
    <col min="8674" max="8674" width="13.7109375" customWidth="1"/>
    <col min="8675" max="8675" width="14.140625" customWidth="1"/>
    <col min="8928" max="8928" width="39.7109375" bestFit="1" customWidth="1"/>
    <col min="8929" max="8929" width="15" customWidth="1"/>
    <col min="8930" max="8930" width="13.7109375" customWidth="1"/>
    <col min="8931" max="8931" width="14.140625" customWidth="1"/>
    <col min="9184" max="9184" width="39.7109375" bestFit="1" customWidth="1"/>
    <col min="9185" max="9185" width="15" customWidth="1"/>
    <col min="9186" max="9186" width="13.7109375" customWidth="1"/>
    <col min="9187" max="9187" width="14.140625" customWidth="1"/>
    <col min="9440" max="9440" width="39.7109375" bestFit="1" customWidth="1"/>
    <col min="9441" max="9441" width="15" customWidth="1"/>
    <col min="9442" max="9442" width="13.7109375" customWidth="1"/>
    <col min="9443" max="9443" width="14.140625" customWidth="1"/>
    <col min="9696" max="9696" width="39.7109375" bestFit="1" customWidth="1"/>
    <col min="9697" max="9697" width="15" customWidth="1"/>
    <col min="9698" max="9698" width="13.7109375" customWidth="1"/>
    <col min="9699" max="9699" width="14.140625" customWidth="1"/>
    <col min="9952" max="9952" width="39.7109375" bestFit="1" customWidth="1"/>
    <col min="9953" max="9953" width="15" customWidth="1"/>
    <col min="9954" max="9954" width="13.7109375" customWidth="1"/>
    <col min="9955" max="9955" width="14.140625" customWidth="1"/>
    <col min="10208" max="10208" width="39.7109375" bestFit="1" customWidth="1"/>
    <col min="10209" max="10209" width="15" customWidth="1"/>
    <col min="10210" max="10210" width="13.7109375" customWidth="1"/>
    <col min="10211" max="10211" width="14.140625" customWidth="1"/>
    <col min="10464" max="10464" width="39.7109375" bestFit="1" customWidth="1"/>
    <col min="10465" max="10465" width="15" customWidth="1"/>
    <col min="10466" max="10466" width="13.7109375" customWidth="1"/>
    <col min="10467" max="10467" width="14.140625" customWidth="1"/>
    <col min="10720" max="10720" width="39.7109375" bestFit="1" customWidth="1"/>
    <col min="10721" max="10721" width="15" customWidth="1"/>
    <col min="10722" max="10722" width="13.7109375" customWidth="1"/>
    <col min="10723" max="10723" width="14.140625" customWidth="1"/>
    <col min="10976" max="10976" width="39.7109375" bestFit="1" customWidth="1"/>
    <col min="10977" max="10977" width="15" customWidth="1"/>
    <col min="10978" max="10978" width="13.7109375" customWidth="1"/>
    <col min="10979" max="10979" width="14.140625" customWidth="1"/>
    <col min="11232" max="11232" width="39.7109375" bestFit="1" customWidth="1"/>
    <col min="11233" max="11233" width="15" customWidth="1"/>
    <col min="11234" max="11234" width="13.7109375" customWidth="1"/>
    <col min="11235" max="11235" width="14.140625" customWidth="1"/>
    <col min="11488" max="11488" width="39.7109375" bestFit="1" customWidth="1"/>
    <col min="11489" max="11489" width="15" customWidth="1"/>
    <col min="11490" max="11490" width="13.7109375" customWidth="1"/>
    <col min="11491" max="11491" width="14.140625" customWidth="1"/>
    <col min="11744" max="11744" width="39.7109375" bestFit="1" customWidth="1"/>
    <col min="11745" max="11745" width="15" customWidth="1"/>
    <col min="11746" max="11746" width="13.7109375" customWidth="1"/>
    <col min="11747" max="11747" width="14.140625" customWidth="1"/>
    <col min="12000" max="12000" width="39.7109375" bestFit="1" customWidth="1"/>
    <col min="12001" max="12001" width="15" customWidth="1"/>
    <col min="12002" max="12002" width="13.7109375" customWidth="1"/>
    <col min="12003" max="12003" width="14.140625" customWidth="1"/>
    <col min="12256" max="12256" width="39.7109375" bestFit="1" customWidth="1"/>
    <col min="12257" max="12257" width="15" customWidth="1"/>
    <col min="12258" max="12258" width="13.7109375" customWidth="1"/>
    <col min="12259" max="12259" width="14.140625" customWidth="1"/>
    <col min="12512" max="12512" width="39.7109375" bestFit="1" customWidth="1"/>
    <col min="12513" max="12513" width="15" customWidth="1"/>
    <col min="12514" max="12514" width="13.7109375" customWidth="1"/>
    <col min="12515" max="12515" width="14.140625" customWidth="1"/>
    <col min="12768" max="12768" width="39.7109375" bestFit="1" customWidth="1"/>
    <col min="12769" max="12769" width="15" customWidth="1"/>
    <col min="12770" max="12770" width="13.7109375" customWidth="1"/>
    <col min="12771" max="12771" width="14.140625" customWidth="1"/>
    <col min="13024" max="13024" width="39.7109375" bestFit="1" customWidth="1"/>
    <col min="13025" max="13025" width="15" customWidth="1"/>
    <col min="13026" max="13026" width="13.7109375" customWidth="1"/>
    <col min="13027" max="13027" width="14.140625" customWidth="1"/>
    <col min="13280" max="13280" width="39.7109375" bestFit="1" customWidth="1"/>
    <col min="13281" max="13281" width="15" customWidth="1"/>
    <col min="13282" max="13282" width="13.7109375" customWidth="1"/>
    <col min="13283" max="13283" width="14.140625" customWidth="1"/>
    <col min="13536" max="13536" width="39.7109375" bestFit="1" customWidth="1"/>
    <col min="13537" max="13537" width="15" customWidth="1"/>
    <col min="13538" max="13538" width="13.7109375" customWidth="1"/>
    <col min="13539" max="13539" width="14.140625" customWidth="1"/>
    <col min="13792" max="13792" width="39.7109375" bestFit="1" customWidth="1"/>
    <col min="13793" max="13793" width="15" customWidth="1"/>
    <col min="13794" max="13794" width="13.7109375" customWidth="1"/>
    <col min="13795" max="13795" width="14.140625" customWidth="1"/>
    <col min="14048" max="14048" width="39.7109375" bestFit="1" customWidth="1"/>
    <col min="14049" max="14049" width="15" customWidth="1"/>
    <col min="14050" max="14050" width="13.7109375" customWidth="1"/>
    <col min="14051" max="14051" width="14.140625" customWidth="1"/>
    <col min="14304" max="14304" width="39.7109375" bestFit="1" customWidth="1"/>
    <col min="14305" max="14305" width="15" customWidth="1"/>
    <col min="14306" max="14306" width="13.7109375" customWidth="1"/>
    <col min="14307" max="14307" width="14.140625" customWidth="1"/>
    <col min="14560" max="14560" width="39.7109375" bestFit="1" customWidth="1"/>
    <col min="14561" max="14561" width="15" customWidth="1"/>
    <col min="14562" max="14562" width="13.7109375" customWidth="1"/>
    <col min="14563" max="14563" width="14.140625" customWidth="1"/>
    <col min="14816" max="14816" width="39.7109375" bestFit="1" customWidth="1"/>
    <col min="14817" max="14817" width="15" customWidth="1"/>
    <col min="14818" max="14818" width="13.7109375" customWidth="1"/>
    <col min="14819" max="14819" width="14.140625" customWidth="1"/>
    <col min="15072" max="15072" width="39.7109375" bestFit="1" customWidth="1"/>
    <col min="15073" max="15073" width="15" customWidth="1"/>
    <col min="15074" max="15074" width="13.7109375" customWidth="1"/>
    <col min="15075" max="15075" width="14.140625" customWidth="1"/>
    <col min="15328" max="15328" width="39.7109375" bestFit="1" customWidth="1"/>
    <col min="15329" max="15329" width="15" customWidth="1"/>
    <col min="15330" max="15330" width="13.7109375" customWidth="1"/>
    <col min="15331" max="15331" width="14.140625" customWidth="1"/>
    <col min="15584" max="15584" width="39.7109375" bestFit="1" customWidth="1"/>
    <col min="15585" max="15585" width="15" customWidth="1"/>
    <col min="15586" max="15586" width="13.7109375" customWidth="1"/>
    <col min="15587" max="15587" width="14.140625" customWidth="1"/>
    <col min="15840" max="15840" width="39.7109375" bestFit="1" customWidth="1"/>
    <col min="15841" max="15841" width="15" customWidth="1"/>
    <col min="15842" max="15842" width="13.7109375" customWidth="1"/>
    <col min="15843" max="15843" width="14.140625" customWidth="1"/>
    <col min="16096" max="16096" width="39.7109375" bestFit="1" customWidth="1"/>
    <col min="16097" max="16097" width="15" customWidth="1"/>
    <col min="16098" max="16098" width="13.7109375" customWidth="1"/>
    <col min="16099" max="16099" width="14.140625" customWidth="1"/>
  </cols>
  <sheetData>
    <row r="2" spans="1:6" x14ac:dyDescent="0.25">
      <c r="D2" s="154" t="s">
        <v>14</v>
      </c>
      <c r="E2" s="154"/>
      <c r="F2" s="154"/>
    </row>
    <row r="4" spans="1:6" ht="23.25" customHeight="1" x14ac:dyDescent="0.25">
      <c r="A4" s="165" t="s">
        <v>16</v>
      </c>
      <c r="B4" s="165"/>
      <c r="C4" s="165"/>
      <c r="D4" s="165"/>
      <c r="E4" s="165"/>
      <c r="F4" s="165"/>
    </row>
    <row r="5" spans="1:6" ht="14.25" customHeight="1" x14ac:dyDescent="0.25">
      <c r="A5" s="169"/>
      <c r="B5" s="170"/>
      <c r="C5" s="170"/>
      <c r="D5" s="170"/>
      <c r="E5" s="170"/>
      <c r="F5" s="127" t="s">
        <v>258</v>
      </c>
    </row>
    <row r="6" spans="1:6" ht="20.100000000000001" customHeight="1" x14ac:dyDescent="0.25">
      <c r="A6" s="171" t="s">
        <v>248</v>
      </c>
      <c r="B6" s="172"/>
      <c r="C6" s="172"/>
      <c r="D6" s="45" t="s">
        <v>8</v>
      </c>
      <c r="E6" s="179"/>
      <c r="F6" s="180"/>
    </row>
    <row r="7" spans="1:6" ht="17.25" customHeight="1" x14ac:dyDescent="0.25">
      <c r="A7" s="171" t="s">
        <v>7</v>
      </c>
      <c r="B7" s="172"/>
      <c r="C7" s="172"/>
      <c r="D7" s="182" t="s">
        <v>94</v>
      </c>
      <c r="E7" s="183"/>
      <c r="F7" s="184"/>
    </row>
    <row r="8" spans="1:6" ht="18" customHeight="1" x14ac:dyDescent="0.25">
      <c r="A8" s="185" t="s">
        <v>158</v>
      </c>
      <c r="B8" s="186"/>
      <c r="C8" s="186"/>
      <c r="D8" s="187"/>
      <c r="E8" s="187"/>
      <c r="F8" s="187"/>
    </row>
    <row r="9" spans="1:6" ht="18" customHeight="1" x14ac:dyDescent="0.25">
      <c r="A9" s="186" t="s">
        <v>116</v>
      </c>
      <c r="B9" s="186"/>
      <c r="C9" s="186"/>
      <c r="D9" s="187"/>
      <c r="E9" s="187"/>
      <c r="F9" s="187"/>
    </row>
    <row r="10" spans="1:6" x14ac:dyDescent="0.25">
      <c r="A10" s="181" t="s">
        <v>11</v>
      </c>
      <c r="B10" s="181"/>
      <c r="C10" s="181"/>
      <c r="D10" s="187"/>
      <c r="E10" s="187"/>
      <c r="F10" s="187"/>
    </row>
    <row r="11" spans="1:6" x14ac:dyDescent="0.25">
      <c r="A11" s="161" t="s">
        <v>111</v>
      </c>
      <c r="B11" s="161"/>
      <c r="C11" s="161"/>
      <c r="D11" s="161"/>
      <c r="E11" s="161"/>
      <c r="F11" s="161"/>
    </row>
    <row r="12" spans="1:6" ht="15" customHeight="1" x14ac:dyDescent="0.25">
      <c r="A12" s="15" t="s">
        <v>4</v>
      </c>
      <c r="B12" s="15" t="s">
        <v>5</v>
      </c>
      <c r="C12" s="15" t="s">
        <v>12</v>
      </c>
      <c r="D12" s="15" t="s">
        <v>3</v>
      </c>
      <c r="E12" s="15" t="s">
        <v>1</v>
      </c>
      <c r="F12" s="15" t="s">
        <v>2</v>
      </c>
    </row>
    <row r="13" spans="1:6" s="4" customFormat="1" x14ac:dyDescent="0.25">
      <c r="A13" s="2">
        <v>115019</v>
      </c>
      <c r="B13" s="20" t="s">
        <v>161</v>
      </c>
      <c r="C13" s="10">
        <v>6</v>
      </c>
      <c r="D13" s="23"/>
      <c r="E13" s="3">
        <v>36.21</v>
      </c>
      <c r="F13" s="16">
        <f>D13*E13</f>
        <v>0</v>
      </c>
    </row>
    <row r="14" spans="1:6" s="4" customFormat="1" x14ac:dyDescent="0.25">
      <c r="A14" s="2">
        <v>115021</v>
      </c>
      <c r="B14" s="20" t="s">
        <v>162</v>
      </c>
      <c r="C14" s="10">
        <v>6</v>
      </c>
      <c r="D14" s="23"/>
      <c r="E14" s="3">
        <v>36.21</v>
      </c>
      <c r="F14" s="16">
        <f t="shared" ref="F14:F26" si="0">D14*E14</f>
        <v>0</v>
      </c>
    </row>
    <row r="15" spans="1:6" s="4" customFormat="1" x14ac:dyDescent="0.25">
      <c r="A15" s="2">
        <v>115025</v>
      </c>
      <c r="B15" s="20" t="s">
        <v>163</v>
      </c>
      <c r="C15" s="10">
        <v>6</v>
      </c>
      <c r="D15" s="23"/>
      <c r="E15" s="3">
        <v>40.74</v>
      </c>
      <c r="F15" s="16">
        <f t="shared" si="0"/>
        <v>0</v>
      </c>
    </row>
    <row r="16" spans="1:6" s="4" customFormat="1" x14ac:dyDescent="0.25">
      <c r="A16" s="2">
        <v>115023</v>
      </c>
      <c r="B16" s="20" t="s">
        <v>164</v>
      </c>
      <c r="C16" s="10">
        <v>4</v>
      </c>
      <c r="D16" s="23"/>
      <c r="E16" s="3">
        <v>74.86</v>
      </c>
      <c r="F16" s="16">
        <f>D16*E16</f>
        <v>0</v>
      </c>
    </row>
    <row r="17" spans="1:9" s="4" customFormat="1" x14ac:dyDescent="0.25">
      <c r="A17" s="2">
        <v>115078</v>
      </c>
      <c r="B17" s="20" t="s">
        <v>165</v>
      </c>
      <c r="C17" s="10">
        <v>6</v>
      </c>
      <c r="D17" s="23"/>
      <c r="E17" s="28">
        <v>37.590000000000003</v>
      </c>
      <c r="F17" s="16">
        <f t="shared" ref="F17" si="1">D17*E17</f>
        <v>0</v>
      </c>
    </row>
    <row r="18" spans="1:9" x14ac:dyDescent="0.25">
      <c r="A18" s="2">
        <v>115018</v>
      </c>
      <c r="B18" s="20" t="s">
        <v>166</v>
      </c>
      <c r="C18" s="10">
        <v>24</v>
      </c>
      <c r="D18" s="23"/>
      <c r="E18" s="28">
        <v>11.8</v>
      </c>
      <c r="F18" s="16">
        <f>D18*E18</f>
        <v>0</v>
      </c>
    </row>
    <row r="19" spans="1:9" x14ac:dyDescent="0.25">
      <c r="A19" s="2">
        <v>115020</v>
      </c>
      <c r="B19" s="20" t="s">
        <v>167</v>
      </c>
      <c r="C19" s="10">
        <v>24</v>
      </c>
      <c r="D19" s="23"/>
      <c r="E19" s="28">
        <v>11.8</v>
      </c>
      <c r="F19" s="16">
        <f t="shared" si="0"/>
        <v>0</v>
      </c>
    </row>
    <row r="20" spans="1:9" x14ac:dyDescent="0.25">
      <c r="A20" s="2">
        <v>115024</v>
      </c>
      <c r="B20" s="20" t="s">
        <v>168</v>
      </c>
      <c r="C20" s="10">
        <v>24</v>
      </c>
      <c r="D20" s="23"/>
      <c r="E20" s="28">
        <v>11.8</v>
      </c>
      <c r="F20" s="16">
        <f t="shared" si="0"/>
        <v>0</v>
      </c>
    </row>
    <row r="21" spans="1:9" s="4" customFormat="1" x14ac:dyDescent="0.25">
      <c r="A21" s="2">
        <v>115022</v>
      </c>
      <c r="B21" s="20" t="s">
        <v>169</v>
      </c>
      <c r="C21" s="10">
        <v>24</v>
      </c>
      <c r="D21" s="23"/>
      <c r="E21" s="28">
        <v>13.43</v>
      </c>
      <c r="F21" s="16">
        <f t="shared" si="0"/>
        <v>0</v>
      </c>
    </row>
    <row r="22" spans="1:9" x14ac:dyDescent="0.25">
      <c r="A22" s="2">
        <v>115017</v>
      </c>
      <c r="B22" s="20" t="s">
        <v>170</v>
      </c>
      <c r="C22" s="10">
        <v>24</v>
      </c>
      <c r="D22" s="23"/>
      <c r="E22" s="3">
        <v>16.02</v>
      </c>
      <c r="F22" s="16">
        <f t="shared" si="0"/>
        <v>0</v>
      </c>
      <c r="I22" t="s">
        <v>131</v>
      </c>
    </row>
    <row r="23" spans="1:9" x14ac:dyDescent="0.25">
      <c r="A23" s="2">
        <v>115079</v>
      </c>
      <c r="B23" s="20" t="s">
        <v>171</v>
      </c>
      <c r="C23" s="10">
        <v>12</v>
      </c>
      <c r="D23" s="23"/>
      <c r="E23" s="3">
        <v>15.83</v>
      </c>
      <c r="F23" s="16">
        <f>D23*E23</f>
        <v>0</v>
      </c>
    </row>
    <row r="24" spans="1:9" hidden="1" x14ac:dyDescent="0.25">
      <c r="A24" s="2">
        <v>115027</v>
      </c>
      <c r="B24" s="20" t="s">
        <v>263</v>
      </c>
      <c r="C24" s="10">
        <v>12</v>
      </c>
      <c r="D24" s="23"/>
      <c r="E24" s="3">
        <v>18.32</v>
      </c>
      <c r="F24" s="16">
        <f>D24*E24</f>
        <v>0</v>
      </c>
    </row>
    <row r="25" spans="1:9" x14ac:dyDescent="0.25">
      <c r="A25" s="2">
        <v>115091</v>
      </c>
      <c r="B25" s="20" t="s">
        <v>172</v>
      </c>
      <c r="C25" s="10">
        <v>12</v>
      </c>
      <c r="D25" s="23"/>
      <c r="E25" s="3">
        <v>17.11</v>
      </c>
      <c r="F25" s="16">
        <f>D25*E25</f>
        <v>0</v>
      </c>
    </row>
    <row r="26" spans="1:9" x14ac:dyDescent="0.25">
      <c r="A26" s="8">
        <v>115026</v>
      </c>
      <c r="B26" s="20" t="s">
        <v>173</v>
      </c>
      <c r="C26" s="10">
        <v>20</v>
      </c>
      <c r="D26" s="23"/>
      <c r="E26" s="3">
        <v>11.76</v>
      </c>
      <c r="F26" s="16">
        <f t="shared" si="0"/>
        <v>0</v>
      </c>
    </row>
    <row r="27" spans="1:9" x14ac:dyDescent="0.25">
      <c r="A27" s="7"/>
      <c r="B27" s="134" t="s">
        <v>9</v>
      </c>
      <c r="C27" s="135"/>
      <c r="D27" s="19">
        <f>SUM(D13:D26)</f>
        <v>0</v>
      </c>
      <c r="E27" s="20" t="s">
        <v>10</v>
      </c>
      <c r="F27" s="17">
        <f>SUM(F13:F26)</f>
        <v>0</v>
      </c>
    </row>
    <row r="28" spans="1:9" x14ac:dyDescent="0.25">
      <c r="A28" s="7"/>
      <c r="B28" s="101"/>
      <c r="C28" s="101"/>
      <c r="D28" s="21"/>
      <c r="E28" s="22"/>
      <c r="F28" s="18"/>
    </row>
    <row r="29" spans="1:9" ht="15" customHeight="1" x14ac:dyDescent="0.25">
      <c r="A29" s="188" t="s">
        <v>247</v>
      </c>
      <c r="B29" s="188"/>
      <c r="C29" s="188"/>
      <c r="D29" s="188"/>
      <c r="E29" s="188"/>
      <c r="F29" s="188"/>
    </row>
    <row r="30" spans="1:9" ht="15" customHeight="1" x14ac:dyDescent="0.25">
      <c r="A30" s="15" t="s">
        <v>4</v>
      </c>
      <c r="B30" s="15" t="s">
        <v>5</v>
      </c>
      <c r="C30" s="15" t="s">
        <v>12</v>
      </c>
      <c r="D30" s="15" t="s">
        <v>3</v>
      </c>
      <c r="E30" s="15" t="s">
        <v>1</v>
      </c>
      <c r="F30" s="15" t="s">
        <v>2</v>
      </c>
    </row>
    <row r="31" spans="1:9" ht="15" customHeight="1" x14ac:dyDescent="0.25">
      <c r="A31" s="114">
        <v>115143</v>
      </c>
      <c r="B31" s="115" t="s">
        <v>253</v>
      </c>
      <c r="C31" s="104">
        <v>6</v>
      </c>
      <c r="D31" s="116"/>
      <c r="E31" s="117">
        <v>38.39</v>
      </c>
      <c r="F31" s="118">
        <f t="shared" ref="F31:F36" si="2">D31*E31</f>
        <v>0</v>
      </c>
    </row>
    <row r="32" spans="1:9" ht="15" customHeight="1" x14ac:dyDescent="0.25">
      <c r="A32" s="119">
        <v>115145</v>
      </c>
      <c r="B32" s="120" t="s">
        <v>254</v>
      </c>
      <c r="C32" s="104">
        <v>6</v>
      </c>
      <c r="D32" s="116"/>
      <c r="E32" s="117">
        <v>38.39</v>
      </c>
      <c r="F32" s="118">
        <f t="shared" si="2"/>
        <v>0</v>
      </c>
    </row>
    <row r="33" spans="1:6" ht="15" hidden="1" customHeight="1" x14ac:dyDescent="0.25">
      <c r="A33" s="110"/>
      <c r="B33" s="111" t="s">
        <v>256</v>
      </c>
      <c r="C33" s="99"/>
      <c r="D33" s="107"/>
      <c r="E33" s="108">
        <v>22.9</v>
      </c>
      <c r="F33" s="109">
        <f t="shared" si="2"/>
        <v>0</v>
      </c>
    </row>
    <row r="34" spans="1:6" ht="15" hidden="1" customHeight="1" x14ac:dyDescent="0.25">
      <c r="A34" s="110"/>
      <c r="B34" s="111" t="s">
        <v>255</v>
      </c>
      <c r="C34" s="99"/>
      <c r="D34" s="107"/>
      <c r="E34" s="108">
        <v>23.7</v>
      </c>
      <c r="F34" s="109">
        <f t="shared" si="2"/>
        <v>0</v>
      </c>
    </row>
    <row r="35" spans="1:6" ht="15" hidden="1" customHeight="1" x14ac:dyDescent="0.25">
      <c r="A35" s="110"/>
      <c r="B35" s="111"/>
      <c r="C35" s="99"/>
      <c r="D35" s="107"/>
      <c r="E35" s="108"/>
      <c r="F35" s="109"/>
    </row>
    <row r="36" spans="1:6" ht="15" hidden="1" customHeight="1" x14ac:dyDescent="0.25">
      <c r="A36" s="110"/>
      <c r="B36" s="111" t="s">
        <v>257</v>
      </c>
      <c r="C36" s="99"/>
      <c r="D36" s="107"/>
      <c r="E36" s="108">
        <v>29.9</v>
      </c>
      <c r="F36" s="109">
        <f t="shared" si="2"/>
        <v>0</v>
      </c>
    </row>
    <row r="37" spans="1:6" ht="15" customHeight="1" x14ac:dyDescent="0.25">
      <c r="A37" s="9"/>
      <c r="B37" s="134" t="s">
        <v>9</v>
      </c>
      <c r="C37" s="135"/>
      <c r="D37" s="19">
        <f>D36+D34+D33+D32+D31</f>
        <v>0</v>
      </c>
      <c r="E37" s="20" t="s">
        <v>10</v>
      </c>
      <c r="F37" s="17">
        <f>F36+F34+F33+F32+F31</f>
        <v>0</v>
      </c>
    </row>
    <row r="38" spans="1:6" x14ac:dyDescent="0.25">
      <c r="A38" s="7"/>
      <c r="B38" s="82"/>
      <c r="C38" s="82"/>
      <c r="D38" s="21"/>
      <c r="E38" s="22"/>
      <c r="F38" s="18"/>
    </row>
    <row r="39" spans="1:6" ht="18" customHeight="1" x14ac:dyDescent="0.25">
      <c r="A39" s="198" t="s">
        <v>156</v>
      </c>
      <c r="B39" s="198"/>
      <c r="C39" s="198"/>
      <c r="D39" s="198"/>
      <c r="E39" s="198"/>
      <c r="F39" s="198"/>
    </row>
    <row r="40" spans="1:6" ht="18" customHeight="1" x14ac:dyDescent="0.25">
      <c r="A40" s="15" t="s">
        <v>4</v>
      </c>
      <c r="B40" s="15" t="s">
        <v>5</v>
      </c>
      <c r="C40" s="15" t="s">
        <v>12</v>
      </c>
      <c r="D40" s="15" t="s">
        <v>3</v>
      </c>
      <c r="E40" s="15" t="s">
        <v>1</v>
      </c>
      <c r="F40" s="15" t="s">
        <v>2</v>
      </c>
    </row>
    <row r="41" spans="1:6" ht="15.75" customHeight="1" x14ac:dyDescent="0.25">
      <c r="A41" s="8">
        <v>115110</v>
      </c>
      <c r="B41" s="91" t="s">
        <v>174</v>
      </c>
      <c r="C41" s="10">
        <v>12</v>
      </c>
      <c r="D41" s="23"/>
      <c r="E41" s="3">
        <v>39.72</v>
      </c>
      <c r="F41" s="16">
        <f t="shared" ref="F41" si="3">D41*E41</f>
        <v>0</v>
      </c>
    </row>
    <row r="42" spans="1:6" x14ac:dyDescent="0.25">
      <c r="A42" s="2">
        <v>115111</v>
      </c>
      <c r="B42" s="95" t="s">
        <v>232</v>
      </c>
      <c r="C42" s="10">
        <v>12</v>
      </c>
      <c r="D42" s="23"/>
      <c r="E42" s="3">
        <v>51.52</v>
      </c>
      <c r="F42" s="16">
        <f t="shared" ref="F42" si="4">D42*E42</f>
        <v>0</v>
      </c>
    </row>
    <row r="43" spans="1:6" x14ac:dyDescent="0.25">
      <c r="A43" s="9"/>
      <c r="B43" s="134" t="s">
        <v>9</v>
      </c>
      <c r="C43" s="135"/>
      <c r="D43" s="19">
        <f>SUM(D41:D42)</f>
        <v>0</v>
      </c>
      <c r="E43" s="20" t="s">
        <v>10</v>
      </c>
      <c r="F43" s="17">
        <f>SUM(F41:F42)</f>
        <v>0</v>
      </c>
    </row>
    <row r="44" spans="1:6" x14ac:dyDescent="0.25">
      <c r="A44" s="7"/>
      <c r="B44" s="82"/>
      <c r="C44" s="82"/>
      <c r="D44" s="21"/>
      <c r="E44" s="22"/>
      <c r="F44" s="18"/>
    </row>
    <row r="45" spans="1:6" ht="18" customHeight="1" x14ac:dyDescent="0.25">
      <c r="A45" s="205" t="s">
        <v>157</v>
      </c>
      <c r="B45" s="206"/>
      <c r="C45" s="206"/>
      <c r="D45" s="206"/>
      <c r="E45" s="206"/>
      <c r="F45" s="207"/>
    </row>
    <row r="46" spans="1:6" ht="18" customHeight="1" x14ac:dyDescent="0.25">
      <c r="A46" s="15" t="s">
        <v>4</v>
      </c>
      <c r="B46" s="15" t="s">
        <v>5</v>
      </c>
      <c r="C46" s="15" t="s">
        <v>12</v>
      </c>
      <c r="D46" s="15" t="s">
        <v>3</v>
      </c>
      <c r="E46" s="15" t="s">
        <v>1</v>
      </c>
      <c r="F46" s="15" t="s">
        <v>2</v>
      </c>
    </row>
    <row r="47" spans="1:6" ht="16.5" customHeight="1" x14ac:dyDescent="0.25">
      <c r="A47" s="2">
        <v>115102</v>
      </c>
      <c r="B47" s="20" t="s">
        <v>175</v>
      </c>
      <c r="C47" s="10">
        <v>12</v>
      </c>
      <c r="D47" s="23"/>
      <c r="E47" s="3">
        <v>12.79</v>
      </c>
      <c r="F47" s="16">
        <f>D47*E47</f>
        <v>0</v>
      </c>
    </row>
    <row r="48" spans="1:6" ht="16.5" customHeight="1" x14ac:dyDescent="0.25">
      <c r="A48" s="2">
        <v>115103</v>
      </c>
      <c r="B48" s="20" t="s">
        <v>176</v>
      </c>
      <c r="C48" s="10">
        <v>12</v>
      </c>
      <c r="D48" s="23"/>
      <c r="E48" s="3">
        <v>12.79</v>
      </c>
      <c r="F48" s="16">
        <f>D48*E48</f>
        <v>0</v>
      </c>
    </row>
    <row r="49" spans="1:6" ht="17.25" customHeight="1" x14ac:dyDescent="0.25">
      <c r="A49" s="8">
        <v>115104</v>
      </c>
      <c r="B49" s="20" t="s">
        <v>177</v>
      </c>
      <c r="C49" s="10">
        <v>12</v>
      </c>
      <c r="D49" s="23"/>
      <c r="E49" s="3">
        <v>12.79</v>
      </c>
      <c r="F49" s="16">
        <f t="shared" ref="F49:F50" si="5">D49*E49</f>
        <v>0</v>
      </c>
    </row>
    <row r="50" spans="1:6" ht="15.75" customHeight="1" x14ac:dyDescent="0.25">
      <c r="A50" s="8">
        <v>115105</v>
      </c>
      <c r="B50" s="20" t="s">
        <v>178</v>
      </c>
      <c r="C50" s="10">
        <v>12</v>
      </c>
      <c r="D50" s="23"/>
      <c r="E50" s="3">
        <v>12.79</v>
      </c>
      <c r="F50" s="16">
        <f t="shared" si="5"/>
        <v>0</v>
      </c>
    </row>
    <row r="51" spans="1:6" ht="17.25" customHeight="1" x14ac:dyDescent="0.25">
      <c r="A51" s="5"/>
      <c r="B51" s="139" t="s">
        <v>9</v>
      </c>
      <c r="C51" s="139"/>
      <c r="D51" s="19">
        <f>SUM(D47:D50)</f>
        <v>0</v>
      </c>
      <c r="E51" s="20" t="s">
        <v>10</v>
      </c>
      <c r="F51" s="17">
        <f>SUM(F47:F50)</f>
        <v>0</v>
      </c>
    </row>
    <row r="52" spans="1:6" ht="17.25" customHeight="1" x14ac:dyDescent="0.25">
      <c r="A52" s="5"/>
      <c r="B52" s="86"/>
      <c r="C52" s="86"/>
      <c r="D52" s="87"/>
      <c r="E52" s="88"/>
      <c r="F52" s="18"/>
    </row>
    <row r="53" spans="1:6" x14ac:dyDescent="0.25">
      <c r="A53" s="189" t="s">
        <v>159</v>
      </c>
      <c r="B53" s="190"/>
      <c r="C53" s="190"/>
      <c r="D53" s="190"/>
      <c r="E53" s="190"/>
      <c r="F53" s="191"/>
    </row>
    <row r="54" spans="1:6" x14ac:dyDescent="0.25">
      <c r="A54" s="15" t="s">
        <v>4</v>
      </c>
      <c r="B54" s="15" t="s">
        <v>5</v>
      </c>
      <c r="C54" s="15" t="s">
        <v>12</v>
      </c>
      <c r="D54" s="15" t="s">
        <v>3</v>
      </c>
      <c r="E54" s="15" t="s">
        <v>1</v>
      </c>
      <c r="F54" s="15" t="s">
        <v>2</v>
      </c>
    </row>
    <row r="55" spans="1:6" x14ac:dyDescent="0.25">
      <c r="A55" s="2">
        <v>115006</v>
      </c>
      <c r="B55" s="20" t="s">
        <v>179</v>
      </c>
      <c r="C55" s="10">
        <v>12</v>
      </c>
      <c r="D55" s="23"/>
      <c r="E55" s="3">
        <v>49.93</v>
      </c>
      <c r="F55" s="16">
        <f t="shared" ref="F55:F56" si="6">D55*E55</f>
        <v>0</v>
      </c>
    </row>
    <row r="56" spans="1:6" x14ac:dyDescent="0.25">
      <c r="A56" s="2">
        <v>115029</v>
      </c>
      <c r="B56" s="20" t="s">
        <v>180</v>
      </c>
      <c r="C56" s="10">
        <v>12</v>
      </c>
      <c r="D56" s="23"/>
      <c r="E56" s="3">
        <v>42.41</v>
      </c>
      <c r="F56" s="16">
        <f t="shared" si="6"/>
        <v>0</v>
      </c>
    </row>
    <row r="57" spans="1:6" x14ac:dyDescent="0.25">
      <c r="A57" s="9"/>
      <c r="B57" s="134" t="s">
        <v>9</v>
      </c>
      <c r="C57" s="135"/>
      <c r="D57" s="19">
        <f>SUM(D55:D56)</f>
        <v>0</v>
      </c>
      <c r="E57" s="20" t="s">
        <v>10</v>
      </c>
      <c r="F57" s="17">
        <f>SUM(F55:F56)</f>
        <v>0</v>
      </c>
    </row>
    <row r="58" spans="1:6" ht="17.25" customHeight="1" x14ac:dyDescent="0.25">
      <c r="A58" s="5"/>
      <c r="B58" s="86"/>
      <c r="C58" s="86"/>
      <c r="D58" s="87"/>
      <c r="E58" s="88"/>
      <c r="F58" s="18"/>
    </row>
    <row r="59" spans="1:6" x14ac:dyDescent="0.25">
      <c r="A59" s="162" t="s">
        <v>0</v>
      </c>
      <c r="B59" s="163"/>
      <c r="C59" s="163"/>
      <c r="D59" s="163"/>
      <c r="E59" s="163"/>
      <c r="F59" s="164"/>
    </row>
    <row r="60" spans="1:6" x14ac:dyDescent="0.25">
      <c r="A60" s="15" t="s">
        <v>4</v>
      </c>
      <c r="B60" s="15" t="s">
        <v>5</v>
      </c>
      <c r="C60" s="15" t="s">
        <v>12</v>
      </c>
      <c r="D60" s="15" t="s">
        <v>3</v>
      </c>
      <c r="E60" s="15" t="s">
        <v>1</v>
      </c>
      <c r="F60" s="15" t="s">
        <v>2</v>
      </c>
    </row>
    <row r="61" spans="1:6" hidden="1" x14ac:dyDescent="0.25">
      <c r="A61" s="2">
        <v>115009</v>
      </c>
      <c r="B61" s="20" t="s">
        <v>182</v>
      </c>
      <c r="C61" s="10">
        <v>6</v>
      </c>
      <c r="D61" s="23"/>
      <c r="E61" s="3">
        <v>24.31</v>
      </c>
      <c r="F61" s="16">
        <f>D61*E61</f>
        <v>0</v>
      </c>
    </row>
    <row r="62" spans="1:6" hidden="1" x14ac:dyDescent="0.25">
      <c r="A62" s="2">
        <v>115076</v>
      </c>
      <c r="B62" s="20" t="s">
        <v>183</v>
      </c>
      <c r="C62" s="10">
        <v>6</v>
      </c>
      <c r="D62" s="23"/>
      <c r="E62" s="3">
        <v>49.04</v>
      </c>
      <c r="F62" s="16">
        <f>D62*E62</f>
        <v>0</v>
      </c>
    </row>
    <row r="63" spans="1:6" x14ac:dyDescent="0.25">
      <c r="A63" s="8">
        <v>115083</v>
      </c>
      <c r="B63" s="20" t="s">
        <v>181</v>
      </c>
      <c r="C63" s="10">
        <v>32</v>
      </c>
      <c r="D63" s="23"/>
      <c r="E63" s="3">
        <v>16.649999999999999</v>
      </c>
      <c r="F63" s="16">
        <f t="shared" ref="F63:F64" si="7">D63*E63</f>
        <v>0</v>
      </c>
    </row>
    <row r="64" spans="1:6" x14ac:dyDescent="0.25">
      <c r="A64" s="8">
        <v>115000</v>
      </c>
      <c r="B64" s="90" t="s">
        <v>230</v>
      </c>
      <c r="C64" s="10">
        <v>12</v>
      </c>
      <c r="D64" s="23"/>
      <c r="E64" s="3">
        <v>18.96</v>
      </c>
      <c r="F64" s="16">
        <f t="shared" si="7"/>
        <v>0</v>
      </c>
    </row>
    <row r="65" spans="1:6" x14ac:dyDescent="0.25">
      <c r="A65" s="5"/>
      <c r="B65" s="134" t="s">
        <v>9</v>
      </c>
      <c r="C65" s="135"/>
      <c r="D65" s="19">
        <f>SUM(D61:D64)</f>
        <v>0</v>
      </c>
      <c r="E65" s="20" t="s">
        <v>10</v>
      </c>
      <c r="F65" s="17">
        <f>SUM(F61:F64)</f>
        <v>0</v>
      </c>
    </row>
    <row r="66" spans="1:6" ht="9" customHeight="1" x14ac:dyDescent="0.25">
      <c r="A66" s="7"/>
      <c r="B66" s="6"/>
      <c r="C66" s="6"/>
      <c r="D66" s="7"/>
      <c r="E66" s="7"/>
      <c r="F66" s="18"/>
    </row>
    <row r="67" spans="1:6" x14ac:dyDescent="0.25">
      <c r="A67" s="202" t="s">
        <v>112</v>
      </c>
      <c r="B67" s="203"/>
      <c r="C67" s="203"/>
      <c r="D67" s="203"/>
      <c r="E67" s="203"/>
      <c r="F67" s="204"/>
    </row>
    <row r="68" spans="1:6" x14ac:dyDescent="0.25">
      <c r="A68" s="15" t="s">
        <v>4</v>
      </c>
      <c r="B68" s="15" t="s">
        <v>5</v>
      </c>
      <c r="C68" s="15" t="s">
        <v>13</v>
      </c>
      <c r="D68" s="15" t="s">
        <v>3</v>
      </c>
      <c r="E68" s="15" t="s">
        <v>1</v>
      </c>
      <c r="F68" s="15" t="s">
        <v>2</v>
      </c>
    </row>
    <row r="69" spans="1:6" x14ac:dyDescent="0.25">
      <c r="B69" s="11" t="s">
        <v>184</v>
      </c>
      <c r="C69" s="26">
        <v>6</v>
      </c>
      <c r="D69" s="23"/>
      <c r="E69" s="75">
        <v>62.24</v>
      </c>
      <c r="F69" s="16">
        <f t="shared" ref="F69" si="8">D69*E69</f>
        <v>0</v>
      </c>
    </row>
    <row r="70" spans="1:6" x14ac:dyDescent="0.25">
      <c r="A70" s="5"/>
      <c r="B70" s="134" t="s">
        <v>9</v>
      </c>
      <c r="C70" s="135"/>
      <c r="D70" s="19">
        <f>SUM(D69)</f>
        <v>0</v>
      </c>
      <c r="E70" s="20" t="s">
        <v>10</v>
      </c>
      <c r="F70" s="17">
        <f>SUM(F69:F69)</f>
        <v>0</v>
      </c>
    </row>
    <row r="71" spans="1:6" x14ac:dyDescent="0.25">
      <c r="A71" s="5"/>
      <c r="B71" s="58"/>
      <c r="C71" s="58"/>
      <c r="D71" s="21"/>
      <c r="E71" s="22"/>
      <c r="F71" s="18"/>
    </row>
    <row r="72" spans="1:6" x14ac:dyDescent="0.25">
      <c r="A72" s="199" t="s">
        <v>118</v>
      </c>
      <c r="B72" s="200"/>
      <c r="C72" s="200"/>
      <c r="D72" s="200"/>
      <c r="E72" s="200"/>
      <c r="F72" s="201"/>
    </row>
    <row r="73" spans="1:6" x14ac:dyDescent="0.25">
      <c r="A73" s="15" t="s">
        <v>4</v>
      </c>
      <c r="B73" s="15" t="s">
        <v>5</v>
      </c>
      <c r="C73" s="15" t="s">
        <v>13</v>
      </c>
      <c r="D73" s="15" t="s">
        <v>3</v>
      </c>
      <c r="E73" s="15" t="s">
        <v>1</v>
      </c>
      <c r="F73" s="15" t="s">
        <v>2</v>
      </c>
    </row>
    <row r="74" spans="1:6" x14ac:dyDescent="0.25">
      <c r="B74" s="11" t="s">
        <v>231</v>
      </c>
      <c r="C74" s="26">
        <v>6</v>
      </c>
      <c r="D74" s="23"/>
      <c r="E74" s="75">
        <v>67.62</v>
      </c>
      <c r="F74" s="16">
        <f t="shared" ref="F74:F76" si="9">D74*E74</f>
        <v>0</v>
      </c>
    </row>
    <row r="75" spans="1:6" x14ac:dyDescent="0.25">
      <c r="A75" s="27">
        <v>115081</v>
      </c>
      <c r="B75" s="20" t="s">
        <v>185</v>
      </c>
      <c r="C75" s="10">
        <v>12</v>
      </c>
      <c r="D75" s="23"/>
      <c r="E75" s="3">
        <v>12.56</v>
      </c>
      <c r="F75" s="16">
        <f t="shared" si="9"/>
        <v>0</v>
      </c>
    </row>
    <row r="76" spans="1:6" x14ac:dyDescent="0.25">
      <c r="A76" s="27">
        <v>115082</v>
      </c>
      <c r="B76" s="20" t="s">
        <v>186</v>
      </c>
      <c r="C76" s="10">
        <v>12</v>
      </c>
      <c r="D76" s="23"/>
      <c r="E76" s="3">
        <v>12.56</v>
      </c>
      <c r="F76" s="16">
        <f t="shared" si="9"/>
        <v>0</v>
      </c>
    </row>
    <row r="77" spans="1:6" x14ac:dyDescent="0.25">
      <c r="A77" s="5"/>
      <c r="B77" s="134" t="s">
        <v>9</v>
      </c>
      <c r="C77" s="135"/>
      <c r="D77" s="19">
        <f>D74+D75+D76</f>
        <v>0</v>
      </c>
      <c r="E77" s="20" t="s">
        <v>10</v>
      </c>
      <c r="F77" s="17">
        <f>SUM(F74:F76)</f>
        <v>0</v>
      </c>
    </row>
    <row r="78" spans="1:6" ht="15.75" customHeight="1" x14ac:dyDescent="0.25">
      <c r="A78" s="7"/>
      <c r="B78" s="6"/>
      <c r="C78" s="6"/>
      <c r="D78" s="7"/>
      <c r="E78" s="7"/>
      <c r="F78" s="18"/>
    </row>
    <row r="79" spans="1:6" x14ac:dyDescent="0.25">
      <c r="A79" s="158" t="s">
        <v>97</v>
      </c>
      <c r="B79" s="159"/>
      <c r="C79" s="159"/>
      <c r="D79" s="159"/>
      <c r="E79" s="159"/>
      <c r="F79" s="160"/>
    </row>
    <row r="80" spans="1:6" x14ac:dyDescent="0.25">
      <c r="A80" s="15" t="s">
        <v>4</v>
      </c>
      <c r="B80" s="15" t="s">
        <v>5</v>
      </c>
      <c r="C80" s="15" t="s">
        <v>13</v>
      </c>
      <c r="D80" s="15" t="s">
        <v>3</v>
      </c>
      <c r="E80" s="15" t="s">
        <v>1</v>
      </c>
      <c r="F80" s="15" t="s">
        <v>2</v>
      </c>
    </row>
    <row r="81" spans="1:6" x14ac:dyDescent="0.25">
      <c r="A81" s="12">
        <v>115036</v>
      </c>
      <c r="B81" s="20" t="s">
        <v>187</v>
      </c>
      <c r="C81" s="10">
        <v>12</v>
      </c>
      <c r="D81" s="23"/>
      <c r="E81" s="3">
        <v>31.41</v>
      </c>
      <c r="F81" s="16">
        <f t="shared" ref="F81:F82" si="10">D81*E81</f>
        <v>0</v>
      </c>
    </row>
    <row r="82" spans="1:6" x14ac:dyDescent="0.25">
      <c r="A82" s="12">
        <v>115043</v>
      </c>
      <c r="B82" s="20" t="s">
        <v>269</v>
      </c>
      <c r="C82" s="10">
        <v>12</v>
      </c>
      <c r="D82" s="23"/>
      <c r="E82" s="3">
        <v>31.41</v>
      </c>
      <c r="F82" s="16">
        <f t="shared" si="10"/>
        <v>0</v>
      </c>
    </row>
    <row r="83" spans="1:6" x14ac:dyDescent="0.25">
      <c r="A83" s="12">
        <v>115037</v>
      </c>
      <c r="B83" s="20" t="s">
        <v>188</v>
      </c>
      <c r="C83" s="10">
        <v>12</v>
      </c>
      <c r="D83" s="23"/>
      <c r="E83" s="3">
        <v>16.100000000000001</v>
      </c>
      <c r="F83" s="16">
        <f t="shared" ref="F83:F92" si="11">D83*E83</f>
        <v>0</v>
      </c>
    </row>
    <row r="84" spans="1:6" x14ac:dyDescent="0.25">
      <c r="A84" s="12">
        <v>115044</v>
      </c>
      <c r="B84" s="20" t="s">
        <v>264</v>
      </c>
      <c r="C84" s="10">
        <v>12</v>
      </c>
      <c r="D84" s="23"/>
      <c r="E84" s="3">
        <v>16.100000000000001</v>
      </c>
      <c r="F84" s="16">
        <f t="shared" si="11"/>
        <v>0</v>
      </c>
    </row>
    <row r="85" spans="1:6" x14ac:dyDescent="0.25">
      <c r="A85" s="12">
        <v>115090</v>
      </c>
      <c r="B85" s="20" t="s">
        <v>189</v>
      </c>
      <c r="C85" s="10">
        <v>12</v>
      </c>
      <c r="D85" s="23"/>
      <c r="E85" s="3">
        <v>15.5</v>
      </c>
      <c r="F85" s="16">
        <f t="shared" si="11"/>
        <v>0</v>
      </c>
    </row>
    <row r="86" spans="1:6" x14ac:dyDescent="0.25">
      <c r="A86" s="12">
        <v>115142</v>
      </c>
      <c r="B86" s="97" t="s">
        <v>260</v>
      </c>
      <c r="C86" s="10">
        <v>24</v>
      </c>
      <c r="D86" s="23"/>
      <c r="E86" s="3">
        <v>15.94</v>
      </c>
      <c r="F86" s="16">
        <f t="shared" si="11"/>
        <v>0</v>
      </c>
    </row>
    <row r="87" spans="1:6" s="4" customFormat="1" x14ac:dyDescent="0.25">
      <c r="A87" s="12">
        <v>115146</v>
      </c>
      <c r="B87" s="129" t="s">
        <v>261</v>
      </c>
      <c r="C87" s="10">
        <v>24</v>
      </c>
      <c r="D87" s="23"/>
      <c r="E87" s="3">
        <v>15.94</v>
      </c>
      <c r="F87" s="16">
        <f t="shared" si="11"/>
        <v>0</v>
      </c>
    </row>
    <row r="88" spans="1:6" s="4" customFormat="1" x14ac:dyDescent="0.25">
      <c r="A88" s="12">
        <v>115147</v>
      </c>
      <c r="B88" s="129" t="s">
        <v>262</v>
      </c>
      <c r="C88" s="10">
        <v>24</v>
      </c>
      <c r="D88" s="23"/>
      <c r="E88" s="3">
        <v>15.94</v>
      </c>
      <c r="F88" s="16">
        <f t="shared" si="11"/>
        <v>0</v>
      </c>
    </row>
    <row r="89" spans="1:6" x14ac:dyDescent="0.25">
      <c r="A89" s="12">
        <v>115034</v>
      </c>
      <c r="B89" s="20" t="s">
        <v>190</v>
      </c>
      <c r="C89" s="10">
        <v>6</v>
      </c>
      <c r="D89" s="23"/>
      <c r="E89" s="3">
        <v>54.35</v>
      </c>
      <c r="F89" s="16">
        <f t="shared" si="11"/>
        <v>0</v>
      </c>
    </row>
    <row r="90" spans="1:6" x14ac:dyDescent="0.25">
      <c r="A90" s="12">
        <v>115041</v>
      </c>
      <c r="B90" s="20" t="s">
        <v>191</v>
      </c>
      <c r="C90" s="10">
        <v>6</v>
      </c>
      <c r="D90" s="23"/>
      <c r="E90" s="3">
        <v>54.35</v>
      </c>
      <c r="F90" s="16">
        <f t="shared" si="11"/>
        <v>0</v>
      </c>
    </row>
    <row r="91" spans="1:6" x14ac:dyDescent="0.25">
      <c r="A91" s="12">
        <v>115035</v>
      </c>
      <c r="B91" s="20" t="s">
        <v>192</v>
      </c>
      <c r="C91" s="10">
        <v>24</v>
      </c>
      <c r="D91" s="23"/>
      <c r="E91" s="3">
        <v>13.75</v>
      </c>
      <c r="F91" s="16">
        <f t="shared" si="11"/>
        <v>0</v>
      </c>
    </row>
    <row r="92" spans="1:6" x14ac:dyDescent="0.25">
      <c r="A92" s="12">
        <v>115042</v>
      </c>
      <c r="B92" s="20" t="s">
        <v>193</v>
      </c>
      <c r="C92" s="10">
        <v>24</v>
      </c>
      <c r="D92" s="23"/>
      <c r="E92" s="3">
        <v>13.75</v>
      </c>
      <c r="F92" s="16">
        <f t="shared" si="11"/>
        <v>0</v>
      </c>
    </row>
    <row r="93" spans="1:6" x14ac:dyDescent="0.25">
      <c r="A93" s="13"/>
      <c r="B93" s="134" t="s">
        <v>9</v>
      </c>
      <c r="C93" s="135"/>
      <c r="D93" s="19">
        <f>SUM(D81:D92)</f>
        <v>0</v>
      </c>
      <c r="E93" s="20" t="s">
        <v>10</v>
      </c>
      <c r="F93" s="17">
        <f>SUM(F81:F92)</f>
        <v>0</v>
      </c>
    </row>
    <row r="94" spans="1:6" ht="13.5" customHeight="1" x14ac:dyDescent="0.25">
      <c r="A94" s="7"/>
      <c r="B94" s="6"/>
      <c r="C94" s="6"/>
      <c r="D94" s="7"/>
      <c r="E94" s="7"/>
      <c r="F94" s="18"/>
    </row>
    <row r="95" spans="1:6" x14ac:dyDescent="0.25">
      <c r="A95" s="166" t="s">
        <v>113</v>
      </c>
      <c r="B95" s="167"/>
      <c r="C95" s="167"/>
      <c r="D95" s="167"/>
      <c r="E95" s="167"/>
      <c r="F95" s="168"/>
    </row>
    <row r="96" spans="1:6" x14ac:dyDescent="0.25">
      <c r="A96" s="15" t="s">
        <v>4</v>
      </c>
      <c r="B96" s="15" t="s">
        <v>5</v>
      </c>
      <c r="C96" s="15" t="s">
        <v>12</v>
      </c>
      <c r="D96" s="15" t="s">
        <v>3</v>
      </c>
      <c r="E96" s="15" t="s">
        <v>1</v>
      </c>
      <c r="F96" s="15" t="s">
        <v>2</v>
      </c>
    </row>
    <row r="97" spans="1:6" x14ac:dyDescent="0.25">
      <c r="A97" s="2">
        <v>115045</v>
      </c>
      <c r="B97" s="20" t="s">
        <v>194</v>
      </c>
      <c r="C97" s="10">
        <v>6</v>
      </c>
      <c r="D97" s="23"/>
      <c r="E97" s="3">
        <v>39.18</v>
      </c>
      <c r="F97" s="16">
        <f t="shared" ref="F97:F98" si="12">D97*E97</f>
        <v>0</v>
      </c>
    </row>
    <row r="98" spans="1:6" x14ac:dyDescent="0.25">
      <c r="A98" s="2">
        <v>115046</v>
      </c>
      <c r="B98" s="20" t="s">
        <v>195</v>
      </c>
      <c r="C98" s="10">
        <v>6</v>
      </c>
      <c r="D98" s="23"/>
      <c r="E98" s="3">
        <v>39.18</v>
      </c>
      <c r="F98" s="16">
        <f t="shared" si="12"/>
        <v>0</v>
      </c>
    </row>
    <row r="99" spans="1:6" x14ac:dyDescent="0.25">
      <c r="A99" s="2">
        <v>115068</v>
      </c>
      <c r="B99" s="20" t="s">
        <v>196</v>
      </c>
      <c r="C99" s="10">
        <v>12</v>
      </c>
      <c r="D99" s="23"/>
      <c r="E99" s="3">
        <v>13.38</v>
      </c>
      <c r="F99" s="16">
        <f t="shared" ref="F99:F100" si="13">D99*E99</f>
        <v>0</v>
      </c>
    </row>
    <row r="100" spans="1:6" x14ac:dyDescent="0.25">
      <c r="A100" s="2">
        <v>115067</v>
      </c>
      <c r="B100" s="20" t="s">
        <v>197</v>
      </c>
      <c r="C100" s="10">
        <v>12</v>
      </c>
      <c r="D100" s="23"/>
      <c r="E100" s="3">
        <v>13.38</v>
      </c>
      <c r="F100" s="16">
        <f t="shared" si="13"/>
        <v>0</v>
      </c>
    </row>
    <row r="101" spans="1:6" x14ac:dyDescent="0.25">
      <c r="A101" s="5"/>
      <c r="B101" s="134" t="s">
        <v>9</v>
      </c>
      <c r="C101" s="135"/>
      <c r="D101" s="19">
        <f>SUM(D97:D100)</f>
        <v>0</v>
      </c>
      <c r="E101" s="20" t="s">
        <v>10</v>
      </c>
      <c r="F101" s="17">
        <f>SUM(F97:F100)</f>
        <v>0</v>
      </c>
    </row>
    <row r="102" spans="1:6" ht="9" customHeight="1" x14ac:dyDescent="0.25">
      <c r="A102" s="7"/>
      <c r="B102" s="6"/>
      <c r="C102" s="6"/>
      <c r="D102" s="7"/>
      <c r="E102" s="7"/>
      <c r="F102" s="18"/>
    </row>
    <row r="103" spans="1:6" x14ac:dyDescent="0.25">
      <c r="A103" s="155" t="s">
        <v>18</v>
      </c>
      <c r="B103" s="156"/>
      <c r="C103" s="156"/>
      <c r="D103" s="156"/>
      <c r="E103" s="156"/>
      <c r="F103" s="157"/>
    </row>
    <row r="104" spans="1:6" x14ac:dyDescent="0.25">
      <c r="A104" s="15" t="s">
        <v>4</v>
      </c>
      <c r="B104" s="15" t="s">
        <v>5</v>
      </c>
      <c r="C104" s="15" t="s">
        <v>12</v>
      </c>
      <c r="D104" s="15" t="s">
        <v>3</v>
      </c>
      <c r="E104" s="15" t="s">
        <v>1</v>
      </c>
      <c r="F104" s="15" t="s">
        <v>2</v>
      </c>
    </row>
    <row r="105" spans="1:6" x14ac:dyDescent="0.25">
      <c r="A105" s="2">
        <v>115013</v>
      </c>
      <c r="B105" s="92" t="s">
        <v>198</v>
      </c>
      <c r="C105" s="10">
        <v>12</v>
      </c>
      <c r="D105" s="23"/>
      <c r="E105" s="3">
        <v>45.68</v>
      </c>
      <c r="F105" s="16">
        <f t="shared" ref="F105:F109" si="14">D105*E105</f>
        <v>0</v>
      </c>
    </row>
    <row r="106" spans="1:6" x14ac:dyDescent="0.25">
      <c r="A106" s="2">
        <v>115014</v>
      </c>
      <c r="B106" s="20" t="s">
        <v>199</v>
      </c>
      <c r="C106" s="10">
        <v>12</v>
      </c>
      <c r="D106" s="23"/>
      <c r="E106" s="3">
        <v>16.86</v>
      </c>
      <c r="F106" s="16">
        <f t="shared" si="14"/>
        <v>0</v>
      </c>
    </row>
    <row r="107" spans="1:6" x14ac:dyDescent="0.25">
      <c r="A107" s="2">
        <v>115015</v>
      </c>
      <c r="B107" s="20" t="s">
        <v>200</v>
      </c>
      <c r="C107" s="10">
        <v>24</v>
      </c>
      <c r="D107" s="23"/>
      <c r="E107" s="3">
        <v>14.92</v>
      </c>
      <c r="F107" s="16">
        <f t="shared" si="14"/>
        <v>0</v>
      </c>
    </row>
    <row r="108" spans="1:6" x14ac:dyDescent="0.25">
      <c r="A108" s="2">
        <v>115011</v>
      </c>
      <c r="B108" s="20" t="s">
        <v>204</v>
      </c>
      <c r="C108" s="10">
        <v>6</v>
      </c>
      <c r="D108" s="23"/>
      <c r="E108" s="3">
        <v>44.96</v>
      </c>
      <c r="F108" s="16">
        <f t="shared" si="14"/>
        <v>0</v>
      </c>
    </row>
    <row r="109" spans="1:6" x14ac:dyDescent="0.25">
      <c r="A109" s="2">
        <v>115016</v>
      </c>
      <c r="B109" s="20" t="s">
        <v>201</v>
      </c>
      <c r="C109" s="10">
        <v>6</v>
      </c>
      <c r="D109" s="23"/>
      <c r="E109" s="3">
        <v>44.64</v>
      </c>
      <c r="F109" s="16">
        <f t="shared" si="14"/>
        <v>0</v>
      </c>
    </row>
    <row r="110" spans="1:6" x14ac:dyDescent="0.25">
      <c r="A110" s="5"/>
      <c r="B110" s="134" t="s">
        <v>9</v>
      </c>
      <c r="C110" s="135"/>
      <c r="D110" s="19">
        <f>SUM(D105:D109)</f>
        <v>0</v>
      </c>
      <c r="E110" s="20" t="s">
        <v>10</v>
      </c>
      <c r="F110" s="17">
        <f>SUM(F105:F109)</f>
        <v>0</v>
      </c>
    </row>
    <row r="111" spans="1:6" ht="9" customHeight="1" x14ac:dyDescent="0.25">
      <c r="A111" s="7"/>
      <c r="B111" s="6"/>
      <c r="C111" s="6"/>
      <c r="D111" s="7"/>
      <c r="E111" s="7"/>
      <c r="F111" s="18"/>
    </row>
    <row r="112" spans="1:6" x14ac:dyDescent="0.25">
      <c r="A112" s="208" t="s">
        <v>202</v>
      </c>
      <c r="B112" s="208"/>
      <c r="C112" s="25">
        <v>1</v>
      </c>
      <c r="D112" s="23"/>
      <c r="E112" s="3">
        <f>SUM(E105+E106+E107+E108+E109)</f>
        <v>167.06</v>
      </c>
      <c r="F112" s="16">
        <f>D112*E112</f>
        <v>0</v>
      </c>
    </row>
    <row r="113" spans="1:6" x14ac:dyDescent="0.25">
      <c r="A113" s="5"/>
      <c r="B113" s="139" t="s">
        <v>9</v>
      </c>
      <c r="C113" s="135"/>
      <c r="D113" s="19">
        <f>D112+D110</f>
        <v>0</v>
      </c>
      <c r="E113" s="20" t="s">
        <v>10</v>
      </c>
      <c r="F113" s="17">
        <f>SUM(F110+F112)</f>
        <v>0</v>
      </c>
    </row>
    <row r="114" spans="1:6" ht="9" customHeight="1" x14ac:dyDescent="0.25">
      <c r="A114" s="7"/>
      <c r="B114" s="6"/>
      <c r="C114" s="6"/>
      <c r="D114" s="7"/>
      <c r="E114" s="7"/>
      <c r="F114" s="18"/>
    </row>
    <row r="115" spans="1:6" x14ac:dyDescent="0.25">
      <c r="A115" s="173" t="s">
        <v>15</v>
      </c>
      <c r="B115" s="174"/>
      <c r="C115" s="174"/>
      <c r="D115" s="174"/>
      <c r="E115" s="174"/>
      <c r="F115" s="175"/>
    </row>
    <row r="116" spans="1:6" x14ac:dyDescent="0.25">
      <c r="A116" s="24" t="s">
        <v>4</v>
      </c>
      <c r="B116" s="24" t="s">
        <v>5</v>
      </c>
      <c r="C116" s="24" t="s">
        <v>12</v>
      </c>
      <c r="D116" s="24" t="s">
        <v>3</v>
      </c>
      <c r="E116" s="24" t="s">
        <v>1</v>
      </c>
      <c r="F116" s="24" t="s">
        <v>2</v>
      </c>
    </row>
    <row r="117" spans="1:6" x14ac:dyDescent="0.25">
      <c r="A117" s="12">
        <v>115047</v>
      </c>
      <c r="B117" s="92" t="s">
        <v>203</v>
      </c>
      <c r="C117" s="10">
        <v>6</v>
      </c>
      <c r="D117" s="23"/>
      <c r="E117" s="3">
        <v>69.59</v>
      </c>
      <c r="F117" s="16">
        <f t="shared" ref="F117:F118" si="15">D117*E117</f>
        <v>0</v>
      </c>
    </row>
    <row r="118" spans="1:6" x14ac:dyDescent="0.25">
      <c r="A118" s="12">
        <v>115048</v>
      </c>
      <c r="B118" s="20" t="s">
        <v>205</v>
      </c>
      <c r="C118" s="10">
        <v>12</v>
      </c>
      <c r="D118" s="23"/>
      <c r="E118" s="3">
        <v>24.21</v>
      </c>
      <c r="F118" s="16">
        <f t="shared" si="15"/>
        <v>0</v>
      </c>
    </row>
    <row r="119" spans="1:6" x14ac:dyDescent="0.25">
      <c r="A119" s="14"/>
      <c r="B119" s="134" t="s">
        <v>9</v>
      </c>
      <c r="C119" s="135"/>
      <c r="D119" s="19">
        <f>SUM(D117:D118)</f>
        <v>0</v>
      </c>
      <c r="E119" s="20" t="s">
        <v>10</v>
      </c>
      <c r="F119" s="17">
        <f>SUM(F117:F118)</f>
        <v>0</v>
      </c>
    </row>
    <row r="120" spans="1:6" x14ac:dyDescent="0.25">
      <c r="A120" s="14"/>
      <c r="B120" s="59"/>
      <c r="C120" s="59"/>
      <c r="D120" s="21"/>
      <c r="E120" s="22"/>
      <c r="F120" s="18"/>
    </row>
    <row r="121" spans="1:6" x14ac:dyDescent="0.25">
      <c r="A121" s="173" t="s">
        <v>119</v>
      </c>
      <c r="B121" s="174"/>
      <c r="C121" s="174"/>
      <c r="D121" s="174"/>
      <c r="E121" s="174"/>
      <c r="F121" s="175"/>
    </row>
    <row r="122" spans="1:6" x14ac:dyDescent="0.25">
      <c r="A122" s="24" t="s">
        <v>4</v>
      </c>
      <c r="B122" s="24" t="s">
        <v>5</v>
      </c>
      <c r="C122" s="24" t="s">
        <v>12</v>
      </c>
      <c r="D122" s="24" t="s">
        <v>3</v>
      </c>
      <c r="E122" s="24" t="s">
        <v>1</v>
      </c>
      <c r="F122" s="24" t="s">
        <v>2</v>
      </c>
    </row>
    <row r="123" spans="1:6" x14ac:dyDescent="0.25">
      <c r="A123" s="12">
        <v>115086</v>
      </c>
      <c r="B123" s="20" t="s">
        <v>206</v>
      </c>
      <c r="C123" s="10">
        <v>12</v>
      </c>
      <c r="D123" s="23"/>
      <c r="E123" s="3">
        <v>10.64</v>
      </c>
      <c r="F123" s="16">
        <f t="shared" ref="F123:F125" si="16">D123*E123</f>
        <v>0</v>
      </c>
    </row>
    <row r="124" spans="1:6" x14ac:dyDescent="0.25">
      <c r="A124" s="12">
        <v>115087</v>
      </c>
      <c r="B124" s="20" t="s">
        <v>207</v>
      </c>
      <c r="C124" s="10">
        <v>12</v>
      </c>
      <c r="D124" s="23"/>
      <c r="E124" s="3">
        <v>10.64</v>
      </c>
      <c r="F124" s="16">
        <f t="shared" si="16"/>
        <v>0</v>
      </c>
    </row>
    <row r="125" spans="1:6" x14ac:dyDescent="0.25">
      <c r="A125" s="12">
        <v>115085</v>
      </c>
      <c r="B125" s="20" t="s">
        <v>208</v>
      </c>
      <c r="C125" s="10">
        <v>24</v>
      </c>
      <c r="D125" s="23"/>
      <c r="E125" s="3">
        <v>13.39</v>
      </c>
      <c r="F125" s="16">
        <f t="shared" si="16"/>
        <v>0</v>
      </c>
    </row>
    <row r="126" spans="1:6" x14ac:dyDescent="0.25">
      <c r="A126" s="14"/>
      <c r="B126" s="134" t="s">
        <v>9</v>
      </c>
      <c r="C126" s="135"/>
      <c r="D126" s="19">
        <f>SUM(D123:D125)</f>
        <v>0</v>
      </c>
      <c r="E126" s="20" t="s">
        <v>10</v>
      </c>
      <c r="F126" s="17">
        <f>SUM(F123:F125)</f>
        <v>0</v>
      </c>
    </row>
    <row r="127" spans="1:6" ht="9" customHeight="1" x14ac:dyDescent="0.25">
      <c r="A127" s="7"/>
      <c r="B127" s="6"/>
      <c r="C127" s="6"/>
      <c r="D127" s="7"/>
      <c r="E127" s="7"/>
      <c r="F127" s="18"/>
    </row>
    <row r="128" spans="1:6" hidden="1" x14ac:dyDescent="0.25">
      <c r="A128" s="14"/>
      <c r="B128" s="76"/>
      <c r="C128" s="76"/>
      <c r="D128" s="21"/>
      <c r="E128" s="22"/>
      <c r="F128" s="18"/>
    </row>
    <row r="129" spans="1:6" x14ac:dyDescent="0.25">
      <c r="A129" s="176" t="s">
        <v>133</v>
      </c>
      <c r="B129" s="177"/>
      <c r="C129" s="177"/>
      <c r="D129" s="177"/>
      <c r="E129" s="177"/>
      <c r="F129" s="178"/>
    </row>
    <row r="130" spans="1:6" x14ac:dyDescent="0.25">
      <c r="A130" s="15" t="s">
        <v>4</v>
      </c>
      <c r="B130" s="15" t="s">
        <v>5</v>
      </c>
      <c r="C130" s="15" t="s">
        <v>12</v>
      </c>
      <c r="D130" s="15" t="s">
        <v>3</v>
      </c>
      <c r="E130" s="15" t="s">
        <v>1</v>
      </c>
      <c r="F130" s="15" t="s">
        <v>2</v>
      </c>
    </row>
    <row r="131" spans="1:6" ht="14.25" customHeight="1" x14ac:dyDescent="0.25">
      <c r="A131" s="12">
        <v>115100</v>
      </c>
      <c r="B131" s="93" t="s">
        <v>209</v>
      </c>
      <c r="C131" s="47">
        <v>12</v>
      </c>
      <c r="D131" s="48"/>
      <c r="E131" s="28">
        <v>129</v>
      </c>
      <c r="F131" s="49">
        <f t="shared" ref="F131:F132" si="17">D131*E131</f>
        <v>0</v>
      </c>
    </row>
    <row r="132" spans="1:6" x14ac:dyDescent="0.25">
      <c r="A132" s="12">
        <v>115099</v>
      </c>
      <c r="B132" s="20" t="s">
        <v>210</v>
      </c>
      <c r="C132" s="10">
        <v>12</v>
      </c>
      <c r="D132" s="23"/>
      <c r="E132" s="3">
        <v>16.13</v>
      </c>
      <c r="F132" s="16">
        <f t="shared" si="17"/>
        <v>0</v>
      </c>
    </row>
    <row r="133" spans="1:6" x14ac:dyDescent="0.25">
      <c r="A133" s="12">
        <v>115101</v>
      </c>
      <c r="B133" s="20" t="s">
        <v>211</v>
      </c>
      <c r="C133" s="10">
        <v>12</v>
      </c>
      <c r="D133" s="23"/>
      <c r="E133" s="3">
        <v>84.87</v>
      </c>
      <c r="F133" s="16">
        <f t="shared" ref="F133" si="18">D133*E133</f>
        <v>0</v>
      </c>
    </row>
    <row r="134" spans="1:6" x14ac:dyDescent="0.25">
      <c r="A134" s="14"/>
      <c r="B134" s="134" t="s">
        <v>9</v>
      </c>
      <c r="C134" s="135"/>
      <c r="D134" s="19">
        <f>SUM(D131:D133)</f>
        <v>0</v>
      </c>
      <c r="E134" s="20" t="s">
        <v>10</v>
      </c>
      <c r="F134" s="17">
        <f>SUM(F131:F133)</f>
        <v>0</v>
      </c>
    </row>
    <row r="135" spans="1:6" ht="9" customHeight="1" x14ac:dyDescent="0.25">
      <c r="A135" s="14"/>
      <c r="B135" s="44"/>
      <c r="C135" s="44"/>
      <c r="D135" s="21"/>
      <c r="E135" s="22"/>
      <c r="F135" s="18"/>
    </row>
    <row r="136" spans="1:6" ht="9" hidden="1" customHeight="1" x14ac:dyDescent="0.25">
      <c r="A136" s="14"/>
      <c r="B136" s="78"/>
      <c r="C136" s="78"/>
      <c r="D136" s="21"/>
      <c r="E136" s="22"/>
      <c r="F136" s="18"/>
    </row>
    <row r="137" spans="1:6" ht="15.75" customHeight="1" x14ac:dyDescent="0.25">
      <c r="A137" s="192" t="s">
        <v>135</v>
      </c>
      <c r="B137" s="193"/>
      <c r="C137" s="193"/>
      <c r="D137" s="193"/>
      <c r="E137" s="193"/>
      <c r="F137" s="194"/>
    </row>
    <row r="138" spans="1:6" x14ac:dyDescent="0.25">
      <c r="A138" s="83" t="s">
        <v>4</v>
      </c>
      <c r="B138" s="15" t="s">
        <v>5</v>
      </c>
      <c r="C138" s="83" t="s">
        <v>12</v>
      </c>
      <c r="D138" s="84" t="s">
        <v>134</v>
      </c>
      <c r="E138" s="84" t="s">
        <v>1</v>
      </c>
      <c r="F138" s="85" t="s">
        <v>2</v>
      </c>
    </row>
    <row r="139" spans="1:6" x14ac:dyDescent="0.25">
      <c r="A139" s="8">
        <v>115108</v>
      </c>
      <c r="B139" s="20" t="s">
        <v>212</v>
      </c>
      <c r="C139" s="79">
        <v>12</v>
      </c>
      <c r="D139" s="19"/>
      <c r="E139" s="94">
        <v>8.49</v>
      </c>
      <c r="F139" s="17">
        <f>D139*E139</f>
        <v>0</v>
      </c>
    </row>
    <row r="140" spans="1:6" ht="13.5" customHeight="1" x14ac:dyDescent="0.25">
      <c r="A140" s="8">
        <v>115109</v>
      </c>
      <c r="B140" s="53" t="s">
        <v>213</v>
      </c>
      <c r="C140" s="79">
        <v>12</v>
      </c>
      <c r="D140" s="19"/>
      <c r="E140" s="94">
        <v>16.02</v>
      </c>
      <c r="F140" s="17">
        <f>D140*E140</f>
        <v>0</v>
      </c>
    </row>
    <row r="141" spans="1:6" x14ac:dyDescent="0.25">
      <c r="A141" s="8">
        <v>115112</v>
      </c>
      <c r="B141" s="20" t="s">
        <v>214</v>
      </c>
      <c r="C141" s="79">
        <v>12</v>
      </c>
      <c r="D141" s="19"/>
      <c r="E141" s="94">
        <v>24.62</v>
      </c>
      <c r="F141" s="17">
        <f>D141*E141</f>
        <v>0</v>
      </c>
    </row>
    <row r="142" spans="1:6" x14ac:dyDescent="0.25">
      <c r="A142" s="14"/>
      <c r="B142" s="134" t="s">
        <v>9</v>
      </c>
      <c r="C142" s="135"/>
      <c r="D142" s="19">
        <f>SUM(D139:D141)</f>
        <v>0</v>
      </c>
      <c r="E142" s="20" t="s">
        <v>10</v>
      </c>
      <c r="F142" s="17">
        <f>SUM(F139:F141)</f>
        <v>0</v>
      </c>
    </row>
    <row r="143" spans="1:6" ht="9" customHeight="1" x14ac:dyDescent="0.25">
      <c r="A143" s="14"/>
      <c r="B143" s="78"/>
      <c r="C143" s="78"/>
      <c r="D143" s="21"/>
      <c r="E143" s="22"/>
      <c r="F143" s="18"/>
    </row>
    <row r="144" spans="1:6" ht="9" hidden="1" customHeight="1" x14ac:dyDescent="0.25">
      <c r="A144" s="14"/>
      <c r="B144" s="59"/>
      <c r="C144" s="59"/>
      <c r="D144" s="21"/>
      <c r="E144" s="22"/>
      <c r="F144" s="18"/>
    </row>
    <row r="145" spans="1:6" ht="15" customHeight="1" x14ac:dyDescent="0.25">
      <c r="A145" s="141" t="s">
        <v>120</v>
      </c>
      <c r="B145" s="142"/>
      <c r="C145" s="142"/>
      <c r="D145" s="142"/>
      <c r="E145" s="142"/>
      <c r="F145" s="143"/>
    </row>
    <row r="146" spans="1:6" ht="15.75" customHeight="1" x14ac:dyDescent="0.25">
      <c r="A146" s="24" t="s">
        <v>4</v>
      </c>
      <c r="B146" s="24" t="s">
        <v>5</v>
      </c>
      <c r="C146" s="24" t="s">
        <v>12</v>
      </c>
      <c r="D146" s="24" t="s">
        <v>3</v>
      </c>
      <c r="E146" s="24" t="s">
        <v>1</v>
      </c>
      <c r="F146" s="24" t="s">
        <v>2</v>
      </c>
    </row>
    <row r="147" spans="1:6" ht="15.75" customHeight="1" x14ac:dyDescent="0.25">
      <c r="A147" s="12">
        <v>115088</v>
      </c>
      <c r="B147" s="20" t="s">
        <v>215</v>
      </c>
      <c r="C147" s="10">
        <v>12</v>
      </c>
      <c r="D147" s="23"/>
      <c r="E147" s="3">
        <v>10.64</v>
      </c>
      <c r="F147" s="16">
        <f t="shared" ref="F147:F150" si="19">D147*E147</f>
        <v>0</v>
      </c>
    </row>
    <row r="148" spans="1:6" ht="15" customHeight="1" x14ac:dyDescent="0.25">
      <c r="A148" s="12">
        <v>115089</v>
      </c>
      <c r="B148" s="20" t="s">
        <v>216</v>
      </c>
      <c r="C148" s="10">
        <v>12</v>
      </c>
      <c r="D148" s="23"/>
      <c r="E148" s="3">
        <v>10.64</v>
      </c>
      <c r="F148" s="16">
        <f t="shared" si="19"/>
        <v>0</v>
      </c>
    </row>
    <row r="149" spans="1:6" ht="15" customHeight="1" x14ac:dyDescent="0.25">
      <c r="A149" s="12">
        <v>115084</v>
      </c>
      <c r="B149" s="20" t="s">
        <v>217</v>
      </c>
      <c r="C149" s="10">
        <v>24</v>
      </c>
      <c r="D149" s="23"/>
      <c r="E149" s="3">
        <v>13.39</v>
      </c>
      <c r="F149" s="16">
        <f t="shared" ref="F149" si="20">D149*E149</f>
        <v>0</v>
      </c>
    </row>
    <row r="150" spans="1:6" s="100" customFormat="1" ht="15" customHeight="1" x14ac:dyDescent="0.25">
      <c r="A150" s="102">
        <v>115144</v>
      </c>
      <c r="B150" s="103" t="s">
        <v>239</v>
      </c>
      <c r="C150" s="104">
        <v>6</v>
      </c>
      <c r="D150" s="104"/>
      <c r="E150" s="105">
        <v>37.520000000000003</v>
      </c>
      <c r="F150" s="106">
        <f t="shared" si="19"/>
        <v>0</v>
      </c>
    </row>
    <row r="151" spans="1:6" ht="17.25" customHeight="1" x14ac:dyDescent="0.25">
      <c r="A151" s="14"/>
      <c r="B151" s="134" t="s">
        <v>9</v>
      </c>
      <c r="C151" s="135"/>
      <c r="D151" s="19">
        <f>SUM(D147:D150)</f>
        <v>0</v>
      </c>
      <c r="E151" s="20" t="s">
        <v>10</v>
      </c>
      <c r="F151" s="17">
        <f>SUM(F147:F150)</f>
        <v>0</v>
      </c>
    </row>
    <row r="152" spans="1:6" ht="17.25" customHeight="1" x14ac:dyDescent="0.25">
      <c r="A152" s="14"/>
      <c r="B152" s="112"/>
      <c r="C152" s="112"/>
      <c r="D152" s="21"/>
      <c r="E152" s="22"/>
      <c r="F152" s="18"/>
    </row>
    <row r="153" spans="1:6" ht="15" customHeight="1" x14ac:dyDescent="0.25">
      <c r="A153" s="195" t="s">
        <v>249</v>
      </c>
      <c r="B153" s="196"/>
      <c r="C153" s="196"/>
      <c r="D153" s="196"/>
      <c r="E153" s="196"/>
      <c r="F153" s="197"/>
    </row>
    <row r="154" spans="1:6" ht="15" customHeight="1" x14ac:dyDescent="0.25">
      <c r="A154" s="24" t="s">
        <v>4</v>
      </c>
      <c r="B154" s="24" t="s">
        <v>5</v>
      </c>
      <c r="C154" s="24" t="s">
        <v>12</v>
      </c>
      <c r="D154" s="24" t="s">
        <v>3</v>
      </c>
      <c r="E154" s="24" t="s">
        <v>1</v>
      </c>
      <c r="F154" s="24" t="s">
        <v>2</v>
      </c>
    </row>
    <row r="155" spans="1:6" ht="15" customHeight="1" x14ac:dyDescent="0.25">
      <c r="A155" s="98">
        <v>115148</v>
      </c>
      <c r="B155" s="113" t="s">
        <v>252</v>
      </c>
      <c r="C155" s="99">
        <v>32</v>
      </c>
      <c r="D155" s="99"/>
      <c r="E155" s="121">
        <v>14.98</v>
      </c>
      <c r="F155" s="122">
        <f>E155*D155</f>
        <v>0</v>
      </c>
    </row>
    <row r="156" spans="1:6" ht="15" hidden="1" customHeight="1" x14ac:dyDescent="0.25">
      <c r="A156" s="98">
        <v>115149</v>
      </c>
      <c r="B156" s="113" t="s">
        <v>250</v>
      </c>
      <c r="C156" s="99"/>
      <c r="D156" s="99"/>
      <c r="E156" s="121">
        <v>15</v>
      </c>
      <c r="F156" s="122">
        <f t="shared" ref="F156:F157" si="21">E156*D156</f>
        <v>0</v>
      </c>
    </row>
    <row r="157" spans="1:6" ht="15" hidden="1" customHeight="1" x14ac:dyDescent="0.25">
      <c r="A157" s="98">
        <v>115150</v>
      </c>
      <c r="B157" s="113" t="s">
        <v>251</v>
      </c>
      <c r="C157" s="99"/>
      <c r="D157" s="99"/>
      <c r="E157" s="121">
        <v>49.9</v>
      </c>
      <c r="F157" s="122">
        <f t="shared" si="21"/>
        <v>0</v>
      </c>
    </row>
    <row r="158" spans="1:6" ht="15" customHeight="1" x14ac:dyDescent="0.25">
      <c r="A158" s="98">
        <v>115151</v>
      </c>
      <c r="B158" s="123" t="s">
        <v>268</v>
      </c>
      <c r="C158" s="99">
        <v>12</v>
      </c>
      <c r="D158" s="99"/>
      <c r="E158" s="121">
        <v>12.5</v>
      </c>
      <c r="F158" s="122">
        <f>E158*D158</f>
        <v>0</v>
      </c>
    </row>
    <row r="159" spans="1:6" ht="15" hidden="1" customHeight="1" x14ac:dyDescent="0.25">
      <c r="A159" s="124"/>
      <c r="B159" s="125" t="s">
        <v>259</v>
      </c>
      <c r="C159" s="126"/>
      <c r="D159" s="99"/>
      <c r="E159" s="121"/>
      <c r="F159" s="122"/>
    </row>
    <row r="160" spans="1:6" ht="15" customHeight="1" x14ac:dyDescent="0.25">
      <c r="A160" s="14"/>
      <c r="B160" s="139" t="s">
        <v>9</v>
      </c>
      <c r="C160" s="140"/>
      <c r="D160" s="65">
        <f>D159+D158+D157+D156+D155</f>
        <v>0</v>
      </c>
      <c r="E160" s="66" t="s">
        <v>10</v>
      </c>
      <c r="F160" s="67">
        <f>F159+F158+F157+F156+F155</f>
        <v>0</v>
      </c>
    </row>
    <row r="161" spans="1:6" ht="15" customHeight="1" x14ac:dyDescent="0.25">
      <c r="A161" s="14"/>
      <c r="B161" s="112"/>
      <c r="C161" s="112"/>
      <c r="D161" s="21"/>
      <c r="E161" s="22"/>
      <c r="F161" s="18"/>
    </row>
    <row r="162" spans="1:6" x14ac:dyDescent="0.25">
      <c r="A162" s="144" t="s">
        <v>122</v>
      </c>
      <c r="B162" s="145"/>
      <c r="C162" s="145"/>
      <c r="D162" s="145"/>
      <c r="E162" s="145"/>
      <c r="F162" s="146"/>
    </row>
    <row r="163" spans="1:6" x14ac:dyDescent="0.25">
      <c r="A163" s="64" t="s">
        <v>4</v>
      </c>
      <c r="B163" s="64" t="s">
        <v>5</v>
      </c>
      <c r="C163" s="64" t="s">
        <v>13</v>
      </c>
      <c r="D163" s="64" t="s">
        <v>3</v>
      </c>
      <c r="E163" s="64" t="s">
        <v>1</v>
      </c>
      <c r="F163" s="64" t="s">
        <v>2</v>
      </c>
    </row>
    <row r="164" spans="1:6" x14ac:dyDescent="0.25">
      <c r="A164" s="2">
        <v>115097</v>
      </c>
      <c r="B164" s="46" t="s">
        <v>136</v>
      </c>
      <c r="C164" s="10">
        <v>12</v>
      </c>
      <c r="D164" s="23"/>
      <c r="E164" s="3">
        <v>15.99</v>
      </c>
      <c r="F164" s="16">
        <f t="shared" ref="F164:F169" si="22">D164*E164</f>
        <v>0</v>
      </c>
    </row>
    <row r="165" spans="1:6" x14ac:dyDescent="0.25">
      <c r="A165" s="2">
        <v>115094</v>
      </c>
      <c r="B165" s="46" t="s">
        <v>137</v>
      </c>
      <c r="C165" s="10">
        <v>12</v>
      </c>
      <c r="D165" s="23"/>
      <c r="E165" s="3">
        <v>15.99</v>
      </c>
      <c r="F165" s="16">
        <f t="shared" si="22"/>
        <v>0</v>
      </c>
    </row>
    <row r="166" spans="1:6" x14ac:dyDescent="0.25">
      <c r="A166" s="2">
        <v>115093</v>
      </c>
      <c r="B166" s="46" t="s">
        <v>138</v>
      </c>
      <c r="C166" s="10">
        <v>12</v>
      </c>
      <c r="D166" s="23"/>
      <c r="E166" s="3">
        <v>15.99</v>
      </c>
      <c r="F166" s="16">
        <f t="shared" si="22"/>
        <v>0</v>
      </c>
    </row>
    <row r="167" spans="1:6" x14ac:dyDescent="0.25">
      <c r="A167" s="2">
        <v>115096</v>
      </c>
      <c r="B167" s="46" t="s">
        <v>139</v>
      </c>
      <c r="C167" s="10">
        <v>12</v>
      </c>
      <c r="D167" s="23"/>
      <c r="E167" s="3">
        <v>15.99</v>
      </c>
      <c r="F167" s="16">
        <f t="shared" si="22"/>
        <v>0</v>
      </c>
    </row>
    <row r="168" spans="1:6" hidden="1" x14ac:dyDescent="0.25">
      <c r="A168" s="2">
        <v>115092</v>
      </c>
      <c r="B168" s="46" t="s">
        <v>140</v>
      </c>
      <c r="C168" s="10">
        <v>12</v>
      </c>
      <c r="D168" s="23"/>
      <c r="E168" s="3">
        <v>15.99</v>
      </c>
      <c r="F168" s="16">
        <f t="shared" si="22"/>
        <v>0</v>
      </c>
    </row>
    <row r="169" spans="1:6" x14ac:dyDescent="0.25">
      <c r="A169" s="2">
        <v>115095</v>
      </c>
      <c r="B169" s="46" t="s">
        <v>141</v>
      </c>
      <c r="C169" s="10">
        <v>12</v>
      </c>
      <c r="D169" s="23"/>
      <c r="E169" s="3">
        <v>15.99</v>
      </c>
      <c r="F169" s="16">
        <f t="shared" si="22"/>
        <v>0</v>
      </c>
    </row>
    <row r="170" spans="1:6" x14ac:dyDescent="0.25">
      <c r="A170" s="13"/>
      <c r="B170" s="139" t="s">
        <v>9</v>
      </c>
      <c r="C170" s="140"/>
      <c r="D170" s="65">
        <f>SUM(D164:D169)</f>
        <v>0</v>
      </c>
      <c r="E170" s="66" t="s">
        <v>10</v>
      </c>
      <c r="F170" s="67">
        <f>SUM(F164:F169)</f>
        <v>0</v>
      </c>
    </row>
    <row r="171" spans="1:6" x14ac:dyDescent="0.25">
      <c r="A171" s="13"/>
      <c r="B171" s="77"/>
      <c r="C171" s="77"/>
      <c r="D171" s="21"/>
      <c r="E171" s="22"/>
      <c r="F171" s="18"/>
    </row>
    <row r="172" spans="1:6" x14ac:dyDescent="0.25">
      <c r="A172" s="162" t="s">
        <v>132</v>
      </c>
      <c r="B172" s="163"/>
      <c r="C172" s="163"/>
      <c r="D172" s="163"/>
      <c r="E172" s="163"/>
      <c r="F172" s="164"/>
    </row>
    <row r="173" spans="1:6" x14ac:dyDescent="0.25">
      <c r="A173" s="15" t="s">
        <v>4</v>
      </c>
      <c r="B173" s="15" t="s">
        <v>5</v>
      </c>
      <c r="C173" s="15" t="s">
        <v>12</v>
      </c>
      <c r="D173" s="15" t="s">
        <v>3</v>
      </c>
      <c r="E173" s="15" t="s">
        <v>1</v>
      </c>
      <c r="F173" s="15" t="s">
        <v>2</v>
      </c>
    </row>
    <row r="174" spans="1:6" x14ac:dyDescent="0.25">
      <c r="A174" s="2">
        <v>115106</v>
      </c>
      <c r="B174" s="20" t="s">
        <v>218</v>
      </c>
      <c r="C174" s="10">
        <v>24</v>
      </c>
      <c r="D174" s="23"/>
      <c r="E174" s="3">
        <v>42.58</v>
      </c>
      <c r="F174" s="16">
        <f>D174*E174</f>
        <v>0</v>
      </c>
    </row>
    <row r="175" spans="1:6" x14ac:dyDescent="0.25">
      <c r="A175" s="2">
        <v>115107</v>
      </c>
      <c r="B175" s="20" t="s">
        <v>219</v>
      </c>
      <c r="C175" s="10">
        <v>24</v>
      </c>
      <c r="D175" s="23"/>
      <c r="E175" s="3">
        <v>42.58</v>
      </c>
      <c r="F175" s="16">
        <f>D175*E175</f>
        <v>0</v>
      </c>
    </row>
    <row r="176" spans="1:6" x14ac:dyDescent="0.25">
      <c r="A176" s="5"/>
      <c r="B176" s="134" t="s">
        <v>9</v>
      </c>
      <c r="C176" s="135"/>
      <c r="D176" s="19">
        <f>SUM(D174:D175)</f>
        <v>0</v>
      </c>
      <c r="E176" s="20" t="s">
        <v>10</v>
      </c>
      <c r="F176" s="17">
        <f>SUM(F174:F175)</f>
        <v>0</v>
      </c>
    </row>
    <row r="177" spans="1:6" x14ac:dyDescent="0.25">
      <c r="A177" s="14"/>
      <c r="B177" s="61"/>
      <c r="C177" s="61"/>
      <c r="D177" s="21"/>
      <c r="E177" s="22"/>
      <c r="F177" s="18"/>
    </row>
    <row r="178" spans="1:6" x14ac:dyDescent="0.25">
      <c r="A178" s="136" t="s">
        <v>114</v>
      </c>
      <c r="B178" s="137"/>
      <c r="C178" s="137"/>
      <c r="D178" s="137"/>
      <c r="E178" s="137"/>
      <c r="F178" s="138"/>
    </row>
    <row r="179" spans="1:6" x14ac:dyDescent="0.25">
      <c r="A179" s="15" t="s">
        <v>4</v>
      </c>
      <c r="B179" s="15" t="s">
        <v>5</v>
      </c>
      <c r="C179" s="15" t="s">
        <v>13</v>
      </c>
      <c r="D179" s="15" t="s">
        <v>3</v>
      </c>
      <c r="E179" s="15" t="s">
        <v>1</v>
      </c>
      <c r="F179" s="15" t="s">
        <v>2</v>
      </c>
    </row>
    <row r="180" spans="1:6" x14ac:dyDescent="0.25">
      <c r="A180" s="12">
        <v>115049</v>
      </c>
      <c r="B180" s="20" t="s">
        <v>220</v>
      </c>
      <c r="C180" s="10">
        <v>6</v>
      </c>
      <c r="D180" s="23"/>
      <c r="E180" s="3">
        <v>15.95</v>
      </c>
      <c r="F180" s="16">
        <f t="shared" ref="F180:F189" si="23">D180*E180</f>
        <v>0</v>
      </c>
    </row>
    <row r="181" spans="1:6" x14ac:dyDescent="0.25">
      <c r="A181" s="12">
        <v>115050</v>
      </c>
      <c r="B181" s="20" t="s">
        <v>221</v>
      </c>
      <c r="C181" s="10">
        <v>6</v>
      </c>
      <c r="D181" s="23"/>
      <c r="E181" s="3">
        <v>15.95</v>
      </c>
      <c r="F181" s="16">
        <f t="shared" si="23"/>
        <v>0</v>
      </c>
    </row>
    <row r="182" spans="1:6" x14ac:dyDescent="0.25">
      <c r="A182" s="12">
        <v>115051</v>
      </c>
      <c r="B182" s="20" t="s">
        <v>222</v>
      </c>
      <c r="C182" s="10">
        <v>6</v>
      </c>
      <c r="D182" s="23"/>
      <c r="E182" s="3">
        <v>15.95</v>
      </c>
      <c r="F182" s="16">
        <f t="shared" si="23"/>
        <v>0</v>
      </c>
    </row>
    <row r="183" spans="1:6" x14ac:dyDescent="0.25">
      <c r="A183" s="12">
        <v>115052</v>
      </c>
      <c r="B183" s="20" t="s">
        <v>223</v>
      </c>
      <c r="C183" s="10">
        <v>6</v>
      </c>
      <c r="D183" s="23"/>
      <c r="E183" s="3">
        <v>15.95</v>
      </c>
      <c r="F183" s="16">
        <f t="shared" si="23"/>
        <v>0</v>
      </c>
    </row>
    <row r="184" spans="1:6" x14ac:dyDescent="0.25">
      <c r="A184" s="12">
        <v>20060</v>
      </c>
      <c r="B184" s="20" t="s">
        <v>225</v>
      </c>
      <c r="C184" s="10">
        <v>12</v>
      </c>
      <c r="D184" s="23"/>
      <c r="E184" s="3">
        <v>41.69</v>
      </c>
      <c r="F184" s="16">
        <f t="shared" si="23"/>
        <v>0</v>
      </c>
    </row>
    <row r="185" spans="1:6" x14ac:dyDescent="0.25">
      <c r="A185" s="12">
        <v>20061</v>
      </c>
      <c r="B185" s="97" t="s">
        <v>265</v>
      </c>
      <c r="C185" s="10">
        <v>12</v>
      </c>
      <c r="D185" s="23"/>
      <c r="E185" s="3">
        <v>26.16</v>
      </c>
      <c r="F185" s="16">
        <f t="shared" si="23"/>
        <v>0</v>
      </c>
    </row>
    <row r="186" spans="1:6" hidden="1" x14ac:dyDescent="0.25">
      <c r="A186" s="12">
        <v>115063</v>
      </c>
      <c r="B186" s="20" t="s">
        <v>224</v>
      </c>
      <c r="C186" s="10">
        <v>6</v>
      </c>
      <c r="D186" s="23"/>
      <c r="E186" s="3">
        <v>21.15</v>
      </c>
      <c r="F186" s="16">
        <f t="shared" si="23"/>
        <v>0</v>
      </c>
    </row>
    <row r="187" spans="1:6" x14ac:dyDescent="0.25">
      <c r="A187" s="12">
        <v>115064</v>
      </c>
      <c r="B187" s="20" t="s">
        <v>270</v>
      </c>
      <c r="C187" s="10">
        <v>6</v>
      </c>
      <c r="D187" s="23"/>
      <c r="E187" s="3">
        <v>21.15</v>
      </c>
      <c r="F187" s="16">
        <f t="shared" si="23"/>
        <v>0</v>
      </c>
    </row>
    <row r="188" spans="1:6" x14ac:dyDescent="0.25">
      <c r="A188" s="12">
        <v>115065</v>
      </c>
      <c r="B188" s="20" t="s">
        <v>271</v>
      </c>
      <c r="C188" s="10">
        <v>6</v>
      </c>
      <c r="D188" s="23"/>
      <c r="E188" s="3">
        <v>21.15</v>
      </c>
      <c r="F188" s="16">
        <f t="shared" si="23"/>
        <v>0</v>
      </c>
    </row>
    <row r="189" spans="1:6" x14ac:dyDescent="0.25">
      <c r="A189" s="12">
        <v>115066</v>
      </c>
      <c r="B189" s="20" t="s">
        <v>272</v>
      </c>
      <c r="C189" s="10">
        <v>6</v>
      </c>
      <c r="D189" s="23"/>
      <c r="E189" s="3">
        <v>21.15</v>
      </c>
      <c r="F189" s="16">
        <f t="shared" si="23"/>
        <v>0</v>
      </c>
    </row>
    <row r="190" spans="1:6" x14ac:dyDescent="0.25">
      <c r="A190" s="13"/>
      <c r="B190" s="134" t="s">
        <v>9</v>
      </c>
      <c r="C190" s="135"/>
      <c r="D190" s="19">
        <f>SUM(D180:D189)</f>
        <v>0</v>
      </c>
      <c r="E190" s="20" t="s">
        <v>10</v>
      </c>
      <c r="F190" s="17">
        <f>SUM(F180:F189)</f>
        <v>0</v>
      </c>
    </row>
    <row r="191" spans="1:6" ht="9" customHeight="1" x14ac:dyDescent="0.25">
      <c r="A191" s="14"/>
      <c r="B191" s="54"/>
      <c r="C191" s="54"/>
      <c r="D191" s="21"/>
      <c r="E191" s="22"/>
      <c r="F191" s="18"/>
    </row>
    <row r="192" spans="1:6" x14ac:dyDescent="0.25">
      <c r="A192" s="136" t="s">
        <v>115</v>
      </c>
      <c r="B192" s="137"/>
      <c r="C192" s="137"/>
      <c r="D192" s="137"/>
      <c r="E192" s="137"/>
      <c r="F192" s="138"/>
    </row>
    <row r="193" spans="1:6" x14ac:dyDescent="0.25">
      <c r="A193" s="15" t="s">
        <v>4</v>
      </c>
      <c r="B193" s="15" t="s">
        <v>5</v>
      </c>
      <c r="C193" s="15" t="s">
        <v>13</v>
      </c>
      <c r="D193" s="15" t="s">
        <v>3</v>
      </c>
      <c r="E193" s="15" t="s">
        <v>1</v>
      </c>
      <c r="F193" s="15" t="s">
        <v>2</v>
      </c>
    </row>
    <row r="194" spans="1:6" ht="15" customHeight="1" x14ac:dyDescent="0.25">
      <c r="A194" s="2">
        <v>1</v>
      </c>
      <c r="B194" s="62" t="s">
        <v>23</v>
      </c>
      <c r="C194" s="10">
        <v>48</v>
      </c>
      <c r="D194" s="23"/>
      <c r="E194" s="3">
        <v>8.9600000000000009</v>
      </c>
      <c r="F194" s="16">
        <f>E194*D194</f>
        <v>0</v>
      </c>
    </row>
    <row r="195" spans="1:6" x14ac:dyDescent="0.25">
      <c r="A195" s="2">
        <v>3</v>
      </c>
      <c r="B195" s="62" t="s">
        <v>24</v>
      </c>
      <c r="C195" s="10">
        <v>48</v>
      </c>
      <c r="D195" s="23"/>
      <c r="E195" s="3">
        <v>8.9600000000000009</v>
      </c>
      <c r="F195" s="16">
        <f t="shared" ref="F195:F242" si="24">E195*D195</f>
        <v>0</v>
      </c>
    </row>
    <row r="196" spans="1:6" x14ac:dyDescent="0.25">
      <c r="A196" s="2">
        <v>4</v>
      </c>
      <c r="B196" s="62" t="s">
        <v>53</v>
      </c>
      <c r="C196" s="10">
        <v>48</v>
      </c>
      <c r="D196" s="23"/>
      <c r="E196" s="3">
        <v>8.9600000000000009</v>
      </c>
      <c r="F196" s="16">
        <f t="shared" si="24"/>
        <v>0</v>
      </c>
    </row>
    <row r="197" spans="1:6" x14ac:dyDescent="0.25">
      <c r="A197" s="2">
        <v>5</v>
      </c>
      <c r="B197" s="62" t="s">
        <v>54</v>
      </c>
      <c r="C197" s="10">
        <v>48</v>
      </c>
      <c r="D197" s="23"/>
      <c r="E197" s="3">
        <v>8.9600000000000009</v>
      </c>
      <c r="F197" s="16">
        <f t="shared" si="24"/>
        <v>0</v>
      </c>
    </row>
    <row r="198" spans="1:6" x14ac:dyDescent="0.25">
      <c r="A198" s="2">
        <v>6</v>
      </c>
      <c r="B198" s="62" t="s">
        <v>55</v>
      </c>
      <c r="C198" s="10">
        <v>48</v>
      </c>
      <c r="D198" s="23"/>
      <c r="E198" s="3">
        <v>8.9600000000000009</v>
      </c>
      <c r="F198" s="16">
        <f t="shared" si="24"/>
        <v>0</v>
      </c>
    </row>
    <row r="199" spans="1:6" x14ac:dyDescent="0.25">
      <c r="A199" s="2">
        <v>7</v>
      </c>
      <c r="B199" s="62" t="s">
        <v>56</v>
      </c>
      <c r="C199" s="10">
        <v>48</v>
      </c>
      <c r="D199" s="23"/>
      <c r="E199" s="3">
        <v>8.9600000000000009</v>
      </c>
      <c r="F199" s="16">
        <f t="shared" si="24"/>
        <v>0</v>
      </c>
    </row>
    <row r="200" spans="1:6" x14ac:dyDescent="0.25">
      <c r="A200" s="2">
        <v>8</v>
      </c>
      <c r="B200" s="62" t="s">
        <v>57</v>
      </c>
      <c r="C200" s="10">
        <v>48</v>
      </c>
      <c r="D200" s="23"/>
      <c r="E200" s="3">
        <v>8.9600000000000009</v>
      </c>
      <c r="F200" s="16">
        <f t="shared" si="24"/>
        <v>0</v>
      </c>
    </row>
    <row r="201" spans="1:6" x14ac:dyDescent="0.25">
      <c r="A201" s="2">
        <v>9</v>
      </c>
      <c r="B201" s="62" t="s">
        <v>58</v>
      </c>
      <c r="C201" s="10">
        <v>48</v>
      </c>
      <c r="D201" s="23"/>
      <c r="E201" s="3">
        <v>8.9600000000000009</v>
      </c>
      <c r="F201" s="16">
        <f t="shared" si="24"/>
        <v>0</v>
      </c>
    </row>
    <row r="202" spans="1:6" x14ac:dyDescent="0.25">
      <c r="A202" s="2">
        <v>10</v>
      </c>
      <c r="B202" s="62" t="s">
        <v>59</v>
      </c>
      <c r="C202" s="10">
        <v>48</v>
      </c>
      <c r="D202" s="23"/>
      <c r="E202" s="3">
        <v>8.9600000000000009</v>
      </c>
      <c r="F202" s="16">
        <f t="shared" si="24"/>
        <v>0</v>
      </c>
    </row>
    <row r="203" spans="1:6" x14ac:dyDescent="0.25">
      <c r="A203" s="2" t="s">
        <v>102</v>
      </c>
      <c r="B203" s="62" t="s">
        <v>123</v>
      </c>
      <c r="C203" s="10">
        <v>48</v>
      </c>
      <c r="D203" s="23"/>
      <c r="E203" s="3">
        <v>8.9600000000000009</v>
      </c>
      <c r="F203" s="16">
        <f t="shared" si="24"/>
        <v>0</v>
      </c>
    </row>
    <row r="204" spans="1:6" x14ac:dyDescent="0.25">
      <c r="A204" s="2" t="s">
        <v>25</v>
      </c>
      <c r="B204" s="62" t="s">
        <v>60</v>
      </c>
      <c r="C204" s="10">
        <v>48</v>
      </c>
      <c r="D204" s="23"/>
      <c r="E204" s="3">
        <v>8.9600000000000009</v>
      </c>
      <c r="F204" s="16">
        <f t="shared" si="24"/>
        <v>0</v>
      </c>
    </row>
    <row r="205" spans="1:6" x14ac:dyDescent="0.25">
      <c r="A205" s="2" t="s">
        <v>146</v>
      </c>
      <c r="B205" s="96" t="s">
        <v>233</v>
      </c>
      <c r="C205" s="10">
        <v>48</v>
      </c>
      <c r="D205" s="23"/>
      <c r="E205" s="3">
        <v>8.9600000000000009</v>
      </c>
      <c r="F205" s="16">
        <f t="shared" si="24"/>
        <v>0</v>
      </c>
    </row>
    <row r="206" spans="1:6" x14ac:dyDescent="0.25">
      <c r="A206" s="2" t="s">
        <v>26</v>
      </c>
      <c r="B206" s="62" t="s">
        <v>61</v>
      </c>
      <c r="C206" s="10">
        <v>48</v>
      </c>
      <c r="D206" s="23"/>
      <c r="E206" s="3">
        <v>8.9600000000000009</v>
      </c>
      <c r="F206" s="16">
        <f t="shared" si="24"/>
        <v>0</v>
      </c>
    </row>
    <row r="207" spans="1:6" x14ac:dyDescent="0.25">
      <c r="A207" s="2" t="s">
        <v>103</v>
      </c>
      <c r="B207" s="62" t="s">
        <v>124</v>
      </c>
      <c r="C207" s="10">
        <v>48</v>
      </c>
      <c r="D207" s="23"/>
      <c r="E207" s="3">
        <v>8.9600000000000009</v>
      </c>
      <c r="F207" s="16">
        <f t="shared" si="24"/>
        <v>0</v>
      </c>
    </row>
    <row r="208" spans="1:6" x14ac:dyDescent="0.25">
      <c r="A208" s="2" t="s">
        <v>27</v>
      </c>
      <c r="B208" s="62" t="s">
        <v>62</v>
      </c>
      <c r="C208" s="10">
        <v>48</v>
      </c>
      <c r="D208" s="23"/>
      <c r="E208" s="3">
        <v>8.9600000000000009</v>
      </c>
      <c r="F208" s="16">
        <f t="shared" si="24"/>
        <v>0</v>
      </c>
    </row>
    <row r="209" spans="1:6" x14ac:dyDescent="0.25">
      <c r="A209" s="2" t="s">
        <v>28</v>
      </c>
      <c r="B209" s="62" t="s">
        <v>63</v>
      </c>
      <c r="C209" s="10">
        <v>48</v>
      </c>
      <c r="D209" s="23"/>
      <c r="E209" s="3">
        <v>8.9600000000000009</v>
      </c>
      <c r="F209" s="16">
        <f t="shared" si="24"/>
        <v>0</v>
      </c>
    </row>
    <row r="210" spans="1:6" x14ac:dyDescent="0.25">
      <c r="A210" s="2" t="s">
        <v>104</v>
      </c>
      <c r="B210" s="62" t="s">
        <v>273</v>
      </c>
      <c r="C210" s="10">
        <v>48</v>
      </c>
      <c r="D210" s="23"/>
      <c r="E210" s="3">
        <v>8.9600000000000009</v>
      </c>
      <c r="F210" s="16">
        <f t="shared" si="24"/>
        <v>0</v>
      </c>
    </row>
    <row r="211" spans="1:6" x14ac:dyDescent="0.25">
      <c r="A211" s="2" t="s">
        <v>29</v>
      </c>
      <c r="B211" s="62" t="s">
        <v>64</v>
      </c>
      <c r="C211" s="10">
        <v>48</v>
      </c>
      <c r="D211" s="23"/>
      <c r="E211" s="3">
        <v>8.9600000000000009</v>
      </c>
      <c r="F211" s="16">
        <f t="shared" si="24"/>
        <v>0</v>
      </c>
    </row>
    <row r="212" spans="1:6" x14ac:dyDescent="0.25">
      <c r="A212" s="2" t="s">
        <v>266</v>
      </c>
      <c r="B212" s="130" t="s">
        <v>267</v>
      </c>
      <c r="C212" s="10">
        <v>48</v>
      </c>
      <c r="D212" s="23"/>
      <c r="E212" s="3">
        <v>8.9600000000000009</v>
      </c>
      <c r="F212" s="16">
        <f t="shared" si="24"/>
        <v>0</v>
      </c>
    </row>
    <row r="213" spans="1:6" x14ac:dyDescent="0.25">
      <c r="A213" s="2" t="s">
        <v>30</v>
      </c>
      <c r="B213" s="62" t="s">
        <v>65</v>
      </c>
      <c r="C213" s="10">
        <v>48</v>
      </c>
      <c r="D213" s="23"/>
      <c r="E213" s="3">
        <v>8.9600000000000009</v>
      </c>
      <c r="F213" s="16">
        <f t="shared" si="24"/>
        <v>0</v>
      </c>
    </row>
    <row r="214" spans="1:6" x14ac:dyDescent="0.25">
      <c r="A214" s="2" t="s">
        <v>31</v>
      </c>
      <c r="B214" s="62" t="s">
        <v>66</v>
      </c>
      <c r="C214" s="10">
        <v>48</v>
      </c>
      <c r="D214" s="23"/>
      <c r="E214" s="3">
        <v>8.9600000000000009</v>
      </c>
      <c r="F214" s="16">
        <f t="shared" si="24"/>
        <v>0</v>
      </c>
    </row>
    <row r="215" spans="1:6" x14ac:dyDescent="0.25">
      <c r="A215" s="2" t="s">
        <v>142</v>
      </c>
      <c r="B215" s="80" t="s">
        <v>234</v>
      </c>
      <c r="C215" s="10">
        <v>48</v>
      </c>
      <c r="D215" s="23"/>
      <c r="E215" s="3">
        <v>8.9600000000000009</v>
      </c>
      <c r="F215" s="16">
        <f t="shared" ref="F215" si="25">E215*D215</f>
        <v>0</v>
      </c>
    </row>
    <row r="216" spans="1:6" x14ac:dyDescent="0.25">
      <c r="A216" s="2" t="s">
        <v>147</v>
      </c>
      <c r="B216" s="53" t="s">
        <v>240</v>
      </c>
      <c r="C216" s="10">
        <v>48</v>
      </c>
      <c r="D216" s="23"/>
      <c r="E216" s="3">
        <v>8.9600000000000009</v>
      </c>
      <c r="F216" s="16">
        <f t="shared" si="24"/>
        <v>0</v>
      </c>
    </row>
    <row r="217" spans="1:6" x14ac:dyDescent="0.25">
      <c r="A217" s="2" t="s">
        <v>149</v>
      </c>
      <c r="B217" s="80" t="s">
        <v>241</v>
      </c>
      <c r="C217" s="10">
        <v>48</v>
      </c>
      <c r="D217" s="23"/>
      <c r="E217" s="3">
        <v>8.9600000000000009</v>
      </c>
      <c r="F217" s="16">
        <f t="shared" si="24"/>
        <v>0</v>
      </c>
    </row>
    <row r="218" spans="1:6" x14ac:dyDescent="0.25">
      <c r="A218" s="2" t="s">
        <v>150</v>
      </c>
      <c r="B218" s="80" t="s">
        <v>242</v>
      </c>
      <c r="C218" s="10">
        <v>48</v>
      </c>
      <c r="D218" s="23"/>
      <c r="E218" s="3">
        <v>8.9600000000000009</v>
      </c>
      <c r="F218" s="16">
        <f t="shared" si="24"/>
        <v>0</v>
      </c>
    </row>
    <row r="219" spans="1:6" x14ac:dyDescent="0.25">
      <c r="A219" s="2" t="s">
        <v>151</v>
      </c>
      <c r="B219" s="80" t="s">
        <v>243</v>
      </c>
      <c r="C219" s="10">
        <v>48</v>
      </c>
      <c r="D219" s="23"/>
      <c r="E219" s="3">
        <v>8.9600000000000009</v>
      </c>
      <c r="F219" s="16">
        <f t="shared" si="24"/>
        <v>0</v>
      </c>
    </row>
    <row r="220" spans="1:6" x14ac:dyDescent="0.25">
      <c r="A220" s="2" t="s">
        <v>152</v>
      </c>
      <c r="B220" s="80" t="s">
        <v>244</v>
      </c>
      <c r="C220" s="10">
        <v>48</v>
      </c>
      <c r="D220" s="23"/>
      <c r="E220" s="3">
        <v>8.9600000000000009</v>
      </c>
      <c r="F220" s="16">
        <f t="shared" si="24"/>
        <v>0</v>
      </c>
    </row>
    <row r="221" spans="1:6" x14ac:dyDescent="0.25">
      <c r="A221" s="2" t="s">
        <v>32</v>
      </c>
      <c r="B221" s="62" t="s">
        <v>67</v>
      </c>
      <c r="C221" s="10">
        <v>48</v>
      </c>
      <c r="D221" s="23"/>
      <c r="E221" s="3">
        <v>8.9600000000000009</v>
      </c>
      <c r="F221" s="16">
        <f t="shared" si="24"/>
        <v>0</v>
      </c>
    </row>
    <row r="222" spans="1:6" x14ac:dyDescent="0.25">
      <c r="A222" s="2" t="s">
        <v>33</v>
      </c>
      <c r="B222" s="62" t="s">
        <v>68</v>
      </c>
      <c r="C222" s="10">
        <v>48</v>
      </c>
      <c r="D222" s="23"/>
      <c r="E222" s="3">
        <v>8.9600000000000009</v>
      </c>
      <c r="F222" s="16">
        <f t="shared" si="24"/>
        <v>0</v>
      </c>
    </row>
    <row r="223" spans="1:6" x14ac:dyDescent="0.25">
      <c r="A223" s="2" t="s">
        <v>145</v>
      </c>
      <c r="B223" s="80" t="s">
        <v>235</v>
      </c>
      <c r="C223" s="10">
        <v>48</v>
      </c>
      <c r="D223" s="23"/>
      <c r="E223" s="3">
        <v>8.9600000000000009</v>
      </c>
      <c r="F223" s="16">
        <f t="shared" ref="F223" si="26">E223*D223</f>
        <v>0</v>
      </c>
    </row>
    <row r="224" spans="1:6" x14ac:dyDescent="0.25">
      <c r="A224" s="2" t="s">
        <v>34</v>
      </c>
      <c r="B224" s="81" t="s">
        <v>154</v>
      </c>
      <c r="C224" s="10">
        <v>48</v>
      </c>
      <c r="D224" s="23"/>
      <c r="E224" s="3">
        <v>8.9600000000000009</v>
      </c>
      <c r="F224" s="16">
        <f t="shared" si="24"/>
        <v>0</v>
      </c>
    </row>
    <row r="225" spans="1:6" x14ac:dyDescent="0.25">
      <c r="A225" s="2" t="s">
        <v>143</v>
      </c>
      <c r="B225" s="80" t="s">
        <v>238</v>
      </c>
      <c r="C225" s="10">
        <v>48</v>
      </c>
      <c r="D225" s="23"/>
      <c r="E225" s="3">
        <v>8.9600000000000009</v>
      </c>
      <c r="F225" s="16">
        <f t="shared" ref="F225:F226" si="27">E225*D225</f>
        <v>0</v>
      </c>
    </row>
    <row r="226" spans="1:6" x14ac:dyDescent="0.25">
      <c r="A226" s="2" t="s">
        <v>144</v>
      </c>
      <c r="B226" s="80" t="s">
        <v>237</v>
      </c>
      <c r="C226" s="10">
        <v>48</v>
      </c>
      <c r="D226" s="23"/>
      <c r="E226" s="3">
        <v>8.9600000000000009</v>
      </c>
      <c r="F226" s="16">
        <f t="shared" si="27"/>
        <v>0</v>
      </c>
    </row>
    <row r="227" spans="1:6" x14ac:dyDescent="0.25">
      <c r="A227" s="2" t="s">
        <v>35</v>
      </c>
      <c r="B227" s="62" t="s">
        <v>121</v>
      </c>
      <c r="C227" s="10">
        <v>48</v>
      </c>
      <c r="D227" s="23"/>
      <c r="E227" s="3">
        <v>8.9600000000000009</v>
      </c>
      <c r="F227" s="16">
        <f t="shared" si="24"/>
        <v>0</v>
      </c>
    </row>
    <row r="228" spans="1:6" x14ac:dyDescent="0.25">
      <c r="A228" s="2" t="s">
        <v>36</v>
      </c>
      <c r="B228" s="62" t="s">
        <v>69</v>
      </c>
      <c r="C228" s="10">
        <v>48</v>
      </c>
      <c r="D228" s="23"/>
      <c r="E228" s="3">
        <v>8.9600000000000009</v>
      </c>
      <c r="F228" s="16">
        <f t="shared" si="24"/>
        <v>0</v>
      </c>
    </row>
    <row r="229" spans="1:6" x14ac:dyDescent="0.25">
      <c r="A229" s="2" t="s">
        <v>37</v>
      </c>
      <c r="B229" s="81" t="s">
        <v>155</v>
      </c>
      <c r="C229" s="10">
        <v>48</v>
      </c>
      <c r="D229" s="23"/>
      <c r="E229" s="3">
        <v>8.9600000000000009</v>
      </c>
      <c r="F229" s="16">
        <f t="shared" si="24"/>
        <v>0</v>
      </c>
    </row>
    <row r="230" spans="1:6" x14ac:dyDescent="0.25">
      <c r="A230" s="2" t="s">
        <v>38</v>
      </c>
      <c r="B230" s="62" t="s">
        <v>70</v>
      </c>
      <c r="C230" s="10">
        <v>48</v>
      </c>
      <c r="D230" s="23"/>
      <c r="E230" s="3">
        <v>8.9600000000000009</v>
      </c>
      <c r="F230" s="16">
        <f t="shared" si="24"/>
        <v>0</v>
      </c>
    </row>
    <row r="231" spans="1:6" x14ac:dyDescent="0.25">
      <c r="A231" s="2" t="s">
        <v>39</v>
      </c>
      <c r="B231" s="62" t="s">
        <v>71</v>
      </c>
      <c r="C231" s="10">
        <v>48</v>
      </c>
      <c r="D231" s="23"/>
      <c r="E231" s="3">
        <v>8.9600000000000009</v>
      </c>
      <c r="F231" s="16">
        <f t="shared" si="24"/>
        <v>0</v>
      </c>
    </row>
    <row r="232" spans="1:6" x14ac:dyDescent="0.25">
      <c r="A232" s="2" t="s">
        <v>40</v>
      </c>
      <c r="B232" s="62" t="s">
        <v>72</v>
      </c>
      <c r="C232" s="10">
        <v>48</v>
      </c>
      <c r="D232" s="23"/>
      <c r="E232" s="3">
        <v>8.9600000000000009</v>
      </c>
      <c r="F232" s="16">
        <f t="shared" si="24"/>
        <v>0</v>
      </c>
    </row>
    <row r="233" spans="1:6" x14ac:dyDescent="0.25">
      <c r="A233" s="2" t="s">
        <v>41</v>
      </c>
      <c r="B233" s="62" t="s">
        <v>73</v>
      </c>
      <c r="C233" s="10">
        <v>48</v>
      </c>
      <c r="D233" s="23"/>
      <c r="E233" s="3">
        <v>8.9600000000000009</v>
      </c>
      <c r="F233" s="16">
        <f t="shared" si="24"/>
        <v>0</v>
      </c>
    </row>
    <row r="234" spans="1:6" x14ac:dyDescent="0.25">
      <c r="A234" s="2" t="s">
        <v>42</v>
      </c>
      <c r="B234" s="62" t="s">
        <v>74</v>
      </c>
      <c r="C234" s="10">
        <v>48</v>
      </c>
      <c r="D234" s="23"/>
      <c r="E234" s="3">
        <v>8.9600000000000009</v>
      </c>
      <c r="F234" s="16">
        <f t="shared" si="24"/>
        <v>0</v>
      </c>
    </row>
    <row r="235" spans="1:6" x14ac:dyDescent="0.25">
      <c r="A235" s="2" t="s">
        <v>43</v>
      </c>
      <c r="B235" s="62" t="s">
        <v>75</v>
      </c>
      <c r="C235" s="10">
        <v>48</v>
      </c>
      <c r="D235" s="23"/>
      <c r="E235" s="3">
        <v>8.9600000000000009</v>
      </c>
      <c r="F235" s="16">
        <f t="shared" si="24"/>
        <v>0</v>
      </c>
    </row>
    <row r="236" spans="1:6" x14ac:dyDescent="0.25">
      <c r="A236" s="2" t="s">
        <v>44</v>
      </c>
      <c r="B236" s="62" t="s">
        <v>76</v>
      </c>
      <c r="C236" s="10">
        <v>48</v>
      </c>
      <c r="D236" s="23"/>
      <c r="E236" s="3">
        <v>8.9600000000000009</v>
      </c>
      <c r="F236" s="16">
        <f t="shared" si="24"/>
        <v>0</v>
      </c>
    </row>
    <row r="237" spans="1:6" x14ac:dyDescent="0.25">
      <c r="A237" s="2" t="s">
        <v>45</v>
      </c>
      <c r="B237" s="62" t="s">
        <v>77</v>
      </c>
      <c r="C237" s="10">
        <v>48</v>
      </c>
      <c r="D237" s="23"/>
      <c r="E237" s="3">
        <v>8.9600000000000009</v>
      </c>
      <c r="F237" s="16">
        <f t="shared" si="24"/>
        <v>0</v>
      </c>
    </row>
    <row r="238" spans="1:6" x14ac:dyDescent="0.25">
      <c r="A238" s="2" t="s">
        <v>46</v>
      </c>
      <c r="B238" s="62" t="s">
        <v>78</v>
      </c>
      <c r="C238" s="10">
        <v>48</v>
      </c>
      <c r="D238" s="23"/>
      <c r="E238" s="3">
        <v>8.9600000000000009</v>
      </c>
      <c r="F238" s="16">
        <f t="shared" si="24"/>
        <v>0</v>
      </c>
    </row>
    <row r="239" spans="1:6" x14ac:dyDescent="0.25">
      <c r="A239" s="2" t="s">
        <v>153</v>
      </c>
      <c r="B239" s="80" t="s">
        <v>245</v>
      </c>
      <c r="C239" s="10">
        <v>48</v>
      </c>
      <c r="D239" s="23"/>
      <c r="E239" s="3">
        <v>8.9600000000000009</v>
      </c>
      <c r="F239" s="16">
        <f t="shared" si="24"/>
        <v>0</v>
      </c>
    </row>
    <row r="240" spans="1:6" x14ac:dyDescent="0.25">
      <c r="A240" s="2" t="s">
        <v>47</v>
      </c>
      <c r="B240" s="62" t="s">
        <v>79</v>
      </c>
      <c r="C240" s="10">
        <v>48</v>
      </c>
      <c r="D240" s="23"/>
      <c r="E240" s="3">
        <v>8.9600000000000009</v>
      </c>
      <c r="F240" s="16">
        <f t="shared" si="24"/>
        <v>0</v>
      </c>
    </row>
    <row r="241" spans="1:8" x14ac:dyDescent="0.25">
      <c r="A241" s="2" t="s">
        <v>48</v>
      </c>
      <c r="B241" s="62" t="s">
        <v>80</v>
      </c>
      <c r="C241" s="10">
        <v>48</v>
      </c>
      <c r="D241" s="23"/>
      <c r="E241" s="3">
        <v>8.9600000000000009</v>
      </c>
      <c r="F241" s="16">
        <f t="shared" si="24"/>
        <v>0</v>
      </c>
    </row>
    <row r="242" spans="1:8" x14ac:dyDescent="0.25">
      <c r="A242" s="2" t="s">
        <v>49</v>
      </c>
      <c r="B242" s="62" t="s">
        <v>81</v>
      </c>
      <c r="C242" s="10">
        <v>48</v>
      </c>
      <c r="D242" s="23"/>
      <c r="E242" s="3">
        <v>8.9600000000000009</v>
      </c>
      <c r="F242" s="16">
        <f t="shared" si="24"/>
        <v>0</v>
      </c>
    </row>
    <row r="243" spans="1:8" x14ac:dyDescent="0.25">
      <c r="A243" s="2" t="s">
        <v>50</v>
      </c>
      <c r="B243" s="62" t="s">
        <v>82</v>
      </c>
      <c r="C243" s="10">
        <v>48</v>
      </c>
      <c r="D243" s="23"/>
      <c r="E243" s="3">
        <v>8.9600000000000009</v>
      </c>
      <c r="F243" s="16">
        <f t="shared" ref="F243:F246" si="28">E243*D243</f>
        <v>0</v>
      </c>
    </row>
    <row r="244" spans="1:8" x14ac:dyDescent="0.25">
      <c r="A244" s="2" t="s">
        <v>160</v>
      </c>
      <c r="B244" s="89" t="s">
        <v>236</v>
      </c>
      <c r="C244" s="10">
        <v>48</v>
      </c>
      <c r="D244" s="23"/>
      <c r="E244" s="3">
        <v>8.9600000000000009</v>
      </c>
      <c r="F244" s="16">
        <f t="shared" si="28"/>
        <v>0</v>
      </c>
    </row>
    <row r="245" spans="1:8" x14ac:dyDescent="0.25">
      <c r="A245" s="2" t="s">
        <v>148</v>
      </c>
      <c r="B245" s="80" t="s">
        <v>246</v>
      </c>
      <c r="C245" s="10">
        <v>48</v>
      </c>
      <c r="D245" s="23"/>
      <c r="E245" s="3">
        <v>8.9600000000000009</v>
      </c>
      <c r="F245" s="16">
        <f t="shared" si="28"/>
        <v>0</v>
      </c>
    </row>
    <row r="246" spans="1:8" x14ac:dyDescent="0.25">
      <c r="A246" s="2" t="s">
        <v>51</v>
      </c>
      <c r="B246" s="62" t="s">
        <v>83</v>
      </c>
      <c r="C246" s="10">
        <v>48</v>
      </c>
      <c r="D246" s="23"/>
      <c r="E246" s="3">
        <v>8.9600000000000009</v>
      </c>
      <c r="F246" s="16">
        <f t="shared" si="28"/>
        <v>0</v>
      </c>
    </row>
    <row r="247" spans="1:8" x14ac:dyDescent="0.25">
      <c r="A247" s="7"/>
      <c r="B247" s="139" t="s">
        <v>9</v>
      </c>
      <c r="C247" s="140"/>
      <c r="D247" s="65">
        <f>SUM(D194:D246)</f>
        <v>0</v>
      </c>
      <c r="E247" s="66" t="s">
        <v>10</v>
      </c>
      <c r="F247" s="67">
        <f>SUM(F194:F246)</f>
        <v>0</v>
      </c>
    </row>
    <row r="248" spans="1:8" x14ac:dyDescent="0.25">
      <c r="A248" s="7"/>
      <c r="B248" s="63"/>
      <c r="C248" s="63"/>
      <c r="D248" s="21"/>
      <c r="E248" s="22"/>
      <c r="F248" s="18"/>
    </row>
    <row r="249" spans="1:8" ht="15.75" x14ac:dyDescent="0.25">
      <c r="A249" s="131" t="s">
        <v>129</v>
      </c>
      <c r="B249" s="132"/>
      <c r="C249" s="132"/>
      <c r="D249" s="132"/>
      <c r="E249" s="132"/>
      <c r="F249" s="133"/>
    </row>
    <row r="250" spans="1:8" ht="15" customHeight="1" x14ac:dyDescent="0.25">
      <c r="A250" s="153" t="s">
        <v>106</v>
      </c>
      <c r="B250" s="24" t="s">
        <v>19</v>
      </c>
      <c r="C250" s="24" t="s">
        <v>22</v>
      </c>
      <c r="D250" s="24" t="s">
        <v>3</v>
      </c>
      <c r="E250" s="24" t="s">
        <v>1</v>
      </c>
      <c r="F250" s="24" t="s">
        <v>2</v>
      </c>
    </row>
    <row r="251" spans="1:8" x14ac:dyDescent="0.25">
      <c r="A251" s="153"/>
      <c r="B251" s="11" t="s">
        <v>226</v>
      </c>
      <c r="C251" s="31" t="s">
        <v>20</v>
      </c>
      <c r="D251" s="23"/>
      <c r="E251" s="3">
        <v>52.68</v>
      </c>
      <c r="F251" s="32">
        <f t="shared" ref="F251:F254" si="29">D251*E251</f>
        <v>0</v>
      </c>
      <c r="H251" s="128"/>
    </row>
    <row r="252" spans="1:8" x14ac:dyDescent="0.25">
      <c r="A252" s="153"/>
      <c r="B252" s="62" t="s">
        <v>92</v>
      </c>
      <c r="C252" s="31" t="s">
        <v>20</v>
      </c>
      <c r="D252" s="23"/>
      <c r="E252" s="3">
        <v>2.87</v>
      </c>
      <c r="F252" s="32">
        <f t="shared" si="29"/>
        <v>0</v>
      </c>
    </row>
    <row r="253" spans="1:8" x14ac:dyDescent="0.25">
      <c r="A253" s="153"/>
      <c r="B253" s="62" t="s">
        <v>99</v>
      </c>
      <c r="C253" s="31" t="s">
        <v>20</v>
      </c>
      <c r="D253" s="23"/>
      <c r="E253" s="3">
        <v>1.67</v>
      </c>
      <c r="F253" s="32">
        <f t="shared" si="29"/>
        <v>0</v>
      </c>
    </row>
    <row r="254" spans="1:8" x14ac:dyDescent="0.25">
      <c r="A254" s="153"/>
      <c r="B254" s="35" t="s">
        <v>98</v>
      </c>
      <c r="C254" s="31" t="s">
        <v>20</v>
      </c>
      <c r="D254" s="23"/>
      <c r="E254" s="3">
        <v>2.99</v>
      </c>
      <c r="F254" s="32">
        <f t="shared" si="29"/>
        <v>0</v>
      </c>
    </row>
    <row r="255" spans="1:8" x14ac:dyDescent="0.25">
      <c r="A255" s="7"/>
      <c r="B255" s="139" t="s">
        <v>9</v>
      </c>
      <c r="C255" s="140"/>
      <c r="D255" s="65">
        <f>SUM(D251:D254)</f>
        <v>0</v>
      </c>
      <c r="E255" s="66" t="s">
        <v>10</v>
      </c>
      <c r="F255" s="67">
        <f>SUM(F251:F254)</f>
        <v>0</v>
      </c>
    </row>
    <row r="256" spans="1:8" ht="15.75" thickBot="1" x14ac:dyDescent="0.3">
      <c r="A256" s="7"/>
      <c r="B256" s="63"/>
      <c r="C256" s="63"/>
      <c r="D256" s="21"/>
      <c r="E256" s="22"/>
      <c r="F256" s="18"/>
    </row>
    <row r="257" spans="1:6" ht="16.5" thickBot="1" x14ac:dyDescent="0.3">
      <c r="B257" s="68" t="s">
        <v>88</v>
      </c>
      <c r="C257" s="69" t="s">
        <v>3</v>
      </c>
      <c r="D257" s="70">
        <f>SUM(D27+D43+D51+D57+D65+D70+D77+D93+D101+D110+D112+D119+D126+D134+D142+D151+D170+D176+D190)</f>
        <v>0</v>
      </c>
      <c r="E257" s="71" t="s">
        <v>17</v>
      </c>
      <c r="F257" s="72">
        <f>SUM(F27+F37+F43+F51+F57+F65+F70+F77+F93+F101+F110+F112+F119+F126+F134+F142+F151+F170+F176+F190+F160)</f>
        <v>0</v>
      </c>
    </row>
    <row r="258" spans="1:6" ht="15.75" thickBot="1" x14ac:dyDescent="0.3">
      <c r="A258" s="7"/>
      <c r="B258" s="36"/>
      <c r="C258" s="38"/>
      <c r="D258" s="21"/>
      <c r="E258" s="39"/>
      <c r="F258" s="18"/>
    </row>
    <row r="259" spans="1:6" ht="16.5" thickBot="1" x14ac:dyDescent="0.3">
      <c r="B259" s="68" t="s">
        <v>89</v>
      </c>
      <c r="C259" s="69" t="s">
        <v>3</v>
      </c>
      <c r="D259" s="70">
        <f>D247</f>
        <v>0</v>
      </c>
      <c r="E259" s="71" t="s">
        <v>17</v>
      </c>
      <c r="F259" s="72">
        <f>SUM(F247)</f>
        <v>0</v>
      </c>
    </row>
    <row r="260" spans="1:6" ht="15.75" thickBot="1" x14ac:dyDescent="0.3">
      <c r="A260" s="7"/>
      <c r="B260" s="36"/>
      <c r="C260" s="38"/>
      <c r="D260" s="21"/>
      <c r="E260" s="39"/>
      <c r="F260" s="18"/>
    </row>
    <row r="261" spans="1:6" ht="16.5" thickBot="1" x14ac:dyDescent="0.3">
      <c r="B261" s="68" t="s">
        <v>127</v>
      </c>
      <c r="C261" s="69" t="s">
        <v>3</v>
      </c>
      <c r="D261" s="70">
        <f>SUM(D255)</f>
        <v>0</v>
      </c>
      <c r="E261" s="71" t="s">
        <v>17</v>
      </c>
      <c r="F261" s="72">
        <f>SUM(F255)</f>
        <v>0</v>
      </c>
    </row>
    <row r="262" spans="1:6" ht="15.75" thickBot="1" x14ac:dyDescent="0.3">
      <c r="A262" s="7"/>
      <c r="B262" s="63"/>
      <c r="C262" s="38"/>
      <c r="D262" s="21"/>
      <c r="E262" s="39"/>
      <c r="F262" s="18"/>
    </row>
    <row r="263" spans="1:6" ht="16.5" thickBot="1" x14ac:dyDescent="0.3">
      <c r="B263" s="68" t="s">
        <v>6</v>
      </c>
      <c r="C263" s="69" t="s">
        <v>3</v>
      </c>
      <c r="D263" s="70">
        <f>D257+D259</f>
        <v>0</v>
      </c>
      <c r="E263" s="71" t="s">
        <v>17</v>
      </c>
      <c r="F263" s="72">
        <f>F257+F259+F261</f>
        <v>0</v>
      </c>
    </row>
    <row r="264" spans="1:6" ht="15.75" thickBot="1" x14ac:dyDescent="0.3">
      <c r="E264" s="1"/>
      <c r="F264" s="1"/>
    </row>
    <row r="265" spans="1:6" ht="21.75" thickBot="1" x14ac:dyDescent="0.4">
      <c r="B265" s="29"/>
      <c r="C265" s="151" t="s">
        <v>95</v>
      </c>
      <c r="D265" s="152"/>
      <c r="E265" s="73">
        <v>0.03</v>
      </c>
      <c r="F265" s="72">
        <f>(F257+F259)*E265</f>
        <v>0</v>
      </c>
    </row>
    <row r="266" spans="1:6" ht="21" x14ac:dyDescent="0.35">
      <c r="B266" s="29"/>
      <c r="C266" s="55"/>
      <c r="D266" s="55"/>
      <c r="E266" s="56"/>
      <c r="F266" s="57"/>
    </row>
    <row r="267" spans="1:6" ht="28.5" customHeight="1" x14ac:dyDescent="0.25">
      <c r="A267" s="131" t="s">
        <v>126</v>
      </c>
      <c r="B267" s="132"/>
      <c r="C267" s="132"/>
      <c r="D267" s="132"/>
      <c r="E267" s="132"/>
      <c r="F267" s="133"/>
    </row>
    <row r="268" spans="1:6" ht="17.25" customHeight="1" x14ac:dyDescent="0.25">
      <c r="A268" s="147" t="s">
        <v>105</v>
      </c>
      <c r="B268" s="24" t="s">
        <v>19</v>
      </c>
      <c r="C268" s="24" t="s">
        <v>22</v>
      </c>
      <c r="D268" s="24" t="s">
        <v>3</v>
      </c>
      <c r="E268" s="24" t="s">
        <v>1</v>
      </c>
      <c r="F268" s="24" t="s">
        <v>2</v>
      </c>
    </row>
    <row r="269" spans="1:6" s="33" customFormat="1" ht="15" hidden="1" customHeight="1" x14ac:dyDescent="0.25">
      <c r="A269" s="148"/>
      <c r="B269" s="34" t="s">
        <v>96</v>
      </c>
      <c r="C269" s="31" t="s">
        <v>20</v>
      </c>
      <c r="D269" s="23"/>
      <c r="E269" s="3">
        <v>2.1</v>
      </c>
      <c r="F269" s="32">
        <f t="shared" ref="F269:F282" si="30">D269*E269</f>
        <v>0</v>
      </c>
    </row>
    <row r="270" spans="1:6" s="33" customFormat="1" ht="15" hidden="1" customHeight="1" x14ac:dyDescent="0.25">
      <c r="A270" s="148"/>
      <c r="B270" s="11" t="s">
        <v>52</v>
      </c>
      <c r="C270" s="31" t="s">
        <v>20</v>
      </c>
      <c r="D270" s="23"/>
      <c r="E270" s="3">
        <v>2.1</v>
      </c>
      <c r="F270" s="32">
        <f t="shared" ref="F270:F272" si="31">D270*E270</f>
        <v>0</v>
      </c>
    </row>
    <row r="271" spans="1:6" s="33" customFormat="1" hidden="1" x14ac:dyDescent="0.25">
      <c r="A271" s="148"/>
      <c r="B271" s="11" t="s">
        <v>227</v>
      </c>
      <c r="C271" s="31" t="s">
        <v>20</v>
      </c>
      <c r="D271" s="23"/>
      <c r="E271" s="3">
        <v>2.1</v>
      </c>
      <c r="F271" s="32">
        <f t="shared" si="31"/>
        <v>0</v>
      </c>
    </row>
    <row r="272" spans="1:6" s="33" customFormat="1" hidden="1" x14ac:dyDescent="0.25">
      <c r="A272" s="148"/>
      <c r="B272" s="11" t="s">
        <v>228</v>
      </c>
      <c r="C272" s="31" t="s">
        <v>20</v>
      </c>
      <c r="D272" s="23"/>
      <c r="E272" s="3">
        <v>2.1</v>
      </c>
      <c r="F272" s="32">
        <f t="shared" si="31"/>
        <v>0</v>
      </c>
    </row>
    <row r="273" spans="1:6" s="33" customFormat="1" hidden="1" x14ac:dyDescent="0.25">
      <c r="A273" s="148"/>
      <c r="B273" s="30" t="s">
        <v>84</v>
      </c>
      <c r="C273" s="31" t="s">
        <v>20</v>
      </c>
      <c r="D273" s="23"/>
      <c r="E273" s="3">
        <v>2.1</v>
      </c>
      <c r="F273" s="32">
        <f t="shared" si="30"/>
        <v>0</v>
      </c>
    </row>
    <row r="274" spans="1:6" s="33" customFormat="1" ht="15" hidden="1" customHeight="1" x14ac:dyDescent="0.25">
      <c r="A274" s="148"/>
      <c r="B274" s="51" t="s">
        <v>110</v>
      </c>
      <c r="C274" s="31" t="s">
        <v>20</v>
      </c>
      <c r="D274" s="23"/>
      <c r="E274" s="3">
        <v>2.1</v>
      </c>
      <c r="F274" s="32">
        <f t="shared" si="30"/>
        <v>0</v>
      </c>
    </row>
    <row r="275" spans="1:6" s="33" customFormat="1" x14ac:dyDescent="0.25">
      <c r="A275" s="148"/>
      <c r="B275" s="30" t="s">
        <v>21</v>
      </c>
      <c r="C275" s="31" t="s">
        <v>20</v>
      </c>
      <c r="D275" s="23"/>
      <c r="E275" s="3">
        <v>1.4</v>
      </c>
      <c r="F275" s="32">
        <f t="shared" si="30"/>
        <v>0</v>
      </c>
    </row>
    <row r="276" spans="1:6" s="33" customFormat="1" x14ac:dyDescent="0.25">
      <c r="A276" s="148"/>
      <c r="B276" s="30" t="s">
        <v>93</v>
      </c>
      <c r="C276" s="31" t="s">
        <v>20</v>
      </c>
      <c r="D276" s="23"/>
      <c r="E276" s="3">
        <v>1.1499999999999999</v>
      </c>
      <c r="F276" s="32">
        <f t="shared" si="30"/>
        <v>0</v>
      </c>
    </row>
    <row r="277" spans="1:6" s="33" customFormat="1" ht="15" hidden="1" customHeight="1" x14ac:dyDescent="0.25">
      <c r="A277" s="148"/>
      <c r="B277" s="60" t="s">
        <v>91</v>
      </c>
      <c r="C277" s="31" t="s">
        <v>20</v>
      </c>
      <c r="D277" s="23"/>
      <c r="E277" s="3">
        <v>0.32</v>
      </c>
      <c r="F277" s="32">
        <f t="shared" si="30"/>
        <v>0</v>
      </c>
    </row>
    <row r="278" spans="1:6" s="33" customFormat="1" ht="15" hidden="1" customHeight="1" x14ac:dyDescent="0.25">
      <c r="A278" s="148"/>
      <c r="B278" s="11" t="s">
        <v>85</v>
      </c>
      <c r="C278" s="31" t="s">
        <v>20</v>
      </c>
      <c r="D278" s="23"/>
      <c r="E278" s="3">
        <v>0.32</v>
      </c>
      <c r="F278" s="32">
        <f t="shared" si="30"/>
        <v>0</v>
      </c>
    </row>
    <row r="279" spans="1:6" s="33" customFormat="1" x14ac:dyDescent="0.25">
      <c r="A279" s="148"/>
      <c r="B279" s="50" t="s">
        <v>101</v>
      </c>
      <c r="C279" s="31" t="s">
        <v>20</v>
      </c>
      <c r="D279" s="23"/>
      <c r="E279" s="3">
        <v>0.97</v>
      </c>
      <c r="F279" s="32">
        <f t="shared" si="30"/>
        <v>0</v>
      </c>
    </row>
    <row r="280" spans="1:6" s="33" customFormat="1" x14ac:dyDescent="0.25">
      <c r="A280" s="148"/>
      <c r="B280" s="35" t="s">
        <v>87</v>
      </c>
      <c r="C280" s="31" t="s">
        <v>20</v>
      </c>
      <c r="D280" s="23"/>
      <c r="E280" s="3">
        <v>0.7</v>
      </c>
      <c r="F280" s="32">
        <f t="shared" si="30"/>
        <v>0</v>
      </c>
    </row>
    <row r="281" spans="1:6" s="33" customFormat="1" x14ac:dyDescent="0.25">
      <c r="A281" s="148"/>
      <c r="B281" s="35" t="s">
        <v>86</v>
      </c>
      <c r="C281" s="31" t="s">
        <v>20</v>
      </c>
      <c r="D281" s="23"/>
      <c r="E281" s="3">
        <v>0.7</v>
      </c>
      <c r="F281" s="32">
        <f t="shared" si="30"/>
        <v>0</v>
      </c>
    </row>
    <row r="282" spans="1:6" s="33" customFormat="1" x14ac:dyDescent="0.25">
      <c r="A282" s="148"/>
      <c r="B282" s="60" t="s">
        <v>130</v>
      </c>
      <c r="C282" s="31" t="s">
        <v>20</v>
      </c>
      <c r="D282" s="23"/>
      <c r="E282" s="3">
        <v>0.86</v>
      </c>
      <c r="F282" s="32">
        <f t="shared" si="30"/>
        <v>0</v>
      </c>
    </row>
    <row r="283" spans="1:6" ht="15.75" thickBot="1" x14ac:dyDescent="0.3">
      <c r="A283" s="148"/>
      <c r="B283" s="37"/>
      <c r="C283" s="40"/>
      <c r="D283" s="52"/>
      <c r="E283" s="42"/>
      <c r="F283" s="43"/>
    </row>
    <row r="284" spans="1:6" ht="16.5" thickBot="1" x14ac:dyDescent="0.3">
      <c r="A284" s="148"/>
      <c r="B284" s="68" t="s">
        <v>107</v>
      </c>
      <c r="C284" s="69" t="s">
        <v>3</v>
      </c>
      <c r="D284" s="70">
        <f>SUM(D269:D282)</f>
        <v>0</v>
      </c>
      <c r="E284" s="69" t="s">
        <v>17</v>
      </c>
      <c r="F284" s="74">
        <f>SUM(F269:F283)</f>
        <v>0</v>
      </c>
    </row>
    <row r="285" spans="1:6" x14ac:dyDescent="0.25">
      <c r="B285" s="37"/>
      <c r="C285" s="40"/>
      <c r="D285" s="52"/>
      <c r="E285" s="42"/>
      <c r="F285" s="43"/>
    </row>
    <row r="286" spans="1:6" ht="15.75" x14ac:dyDescent="0.25">
      <c r="A286" s="131" t="s">
        <v>128</v>
      </c>
      <c r="B286" s="132"/>
      <c r="C286" s="132"/>
      <c r="D286" s="132"/>
      <c r="E286" s="132"/>
      <c r="F286" s="133"/>
    </row>
    <row r="287" spans="1:6" ht="15" customHeight="1" x14ac:dyDescent="0.25">
      <c r="A287" s="149" t="s">
        <v>106</v>
      </c>
      <c r="B287" s="24" t="s">
        <v>19</v>
      </c>
      <c r="C287" s="24" t="s">
        <v>22</v>
      </c>
      <c r="D287" s="24" t="s">
        <v>3</v>
      </c>
      <c r="E287" s="24" t="s">
        <v>1</v>
      </c>
      <c r="F287" s="24" t="s">
        <v>2</v>
      </c>
    </row>
    <row r="288" spans="1:6" x14ac:dyDescent="0.25">
      <c r="A288" s="150"/>
      <c r="B288" s="51" t="s">
        <v>125</v>
      </c>
      <c r="C288" s="31" t="s">
        <v>20</v>
      </c>
      <c r="D288" s="23"/>
      <c r="E288" s="3">
        <v>1.58</v>
      </c>
      <c r="F288" s="32">
        <f t="shared" ref="F288:F295" si="32">D288*E288</f>
        <v>0</v>
      </c>
    </row>
    <row r="289" spans="1:6" ht="15" hidden="1" customHeight="1" x14ac:dyDescent="0.25">
      <c r="A289" s="150"/>
      <c r="B289" s="11" t="s">
        <v>90</v>
      </c>
      <c r="C289" s="31" t="s">
        <v>20</v>
      </c>
      <c r="D289" s="23"/>
      <c r="E289" s="3">
        <v>4.3</v>
      </c>
      <c r="F289" s="32">
        <f t="shared" si="32"/>
        <v>0</v>
      </c>
    </row>
    <row r="290" spans="1:6" x14ac:dyDescent="0.25">
      <c r="A290" s="150"/>
      <c r="B290" s="11" t="s">
        <v>229</v>
      </c>
      <c r="C290" s="31" t="s">
        <v>20</v>
      </c>
      <c r="D290" s="23"/>
      <c r="E290" s="3">
        <v>63.48</v>
      </c>
      <c r="F290" s="32">
        <f t="shared" si="32"/>
        <v>0</v>
      </c>
    </row>
    <row r="291" spans="1:6" x14ac:dyDescent="0.25">
      <c r="A291" s="150"/>
      <c r="B291" s="51" t="s">
        <v>92</v>
      </c>
      <c r="C291" s="31" t="s">
        <v>20</v>
      </c>
      <c r="D291" s="23"/>
      <c r="E291" s="3">
        <v>2.87</v>
      </c>
      <c r="F291" s="32">
        <f t="shared" si="32"/>
        <v>0</v>
      </c>
    </row>
    <row r="292" spans="1:6" x14ac:dyDescent="0.25">
      <c r="A292" s="150"/>
      <c r="B292" s="51" t="s">
        <v>99</v>
      </c>
      <c r="C292" s="31" t="s">
        <v>20</v>
      </c>
      <c r="D292" s="23"/>
      <c r="E292" s="3">
        <v>1.67</v>
      </c>
      <c r="F292" s="32">
        <f t="shared" si="32"/>
        <v>0</v>
      </c>
    </row>
    <row r="293" spans="1:6" ht="15" hidden="1" customHeight="1" x14ac:dyDescent="0.25">
      <c r="A293" s="150"/>
      <c r="B293" s="11" t="s">
        <v>100</v>
      </c>
      <c r="C293" s="31" t="s">
        <v>20</v>
      </c>
      <c r="D293" s="23"/>
      <c r="E293" s="3">
        <v>0.88</v>
      </c>
      <c r="F293" s="32">
        <f t="shared" si="32"/>
        <v>0</v>
      </c>
    </row>
    <row r="294" spans="1:6" x14ac:dyDescent="0.25">
      <c r="A294" s="150"/>
      <c r="B294" s="35" t="s">
        <v>98</v>
      </c>
      <c r="C294" s="31" t="s">
        <v>20</v>
      </c>
      <c r="D294" s="23"/>
      <c r="E294" s="3">
        <v>2.99</v>
      </c>
      <c r="F294" s="32">
        <f t="shared" si="32"/>
        <v>0</v>
      </c>
    </row>
    <row r="295" spans="1:6" ht="15" hidden="1" customHeight="1" x14ac:dyDescent="0.25">
      <c r="A295" s="150"/>
      <c r="B295" s="35" t="s">
        <v>117</v>
      </c>
      <c r="C295" s="31" t="s">
        <v>20</v>
      </c>
      <c r="D295" s="23"/>
      <c r="E295" s="3">
        <v>7.5</v>
      </c>
      <c r="F295" s="32">
        <f t="shared" si="32"/>
        <v>0</v>
      </c>
    </row>
    <row r="296" spans="1:6" ht="15.75" thickBot="1" x14ac:dyDescent="0.3">
      <c r="A296" s="150"/>
      <c r="B296" s="37"/>
      <c r="C296" s="40"/>
      <c r="D296" s="52"/>
      <c r="E296" s="42"/>
      <c r="F296" s="43"/>
    </row>
    <row r="297" spans="1:6" ht="16.5" thickBot="1" x14ac:dyDescent="0.3">
      <c r="A297" s="150"/>
      <c r="B297" s="68" t="s">
        <v>108</v>
      </c>
      <c r="C297" s="69" t="s">
        <v>3</v>
      </c>
      <c r="D297" s="70">
        <f>SUM(D288:D296)</f>
        <v>0</v>
      </c>
      <c r="E297" s="69" t="s">
        <v>17</v>
      </c>
      <c r="F297" s="74">
        <f>SUM(F288:F295)</f>
        <v>0</v>
      </c>
    </row>
    <row r="298" spans="1:6" ht="15.75" thickBot="1" x14ac:dyDescent="0.3">
      <c r="B298" s="37"/>
      <c r="C298" s="40"/>
      <c r="D298" s="52"/>
      <c r="E298" s="42"/>
      <c r="F298" s="43"/>
    </row>
    <row r="299" spans="1:6" ht="16.5" thickBot="1" x14ac:dyDescent="0.3">
      <c r="B299" s="68" t="s">
        <v>109</v>
      </c>
      <c r="C299" s="69" t="s">
        <v>3</v>
      </c>
      <c r="D299" s="70">
        <f>D284+D297</f>
        <v>0</v>
      </c>
      <c r="E299" s="69" t="s">
        <v>17</v>
      </c>
      <c r="F299" s="74">
        <f>F284+F297</f>
        <v>0</v>
      </c>
    </row>
    <row r="300" spans="1:6" x14ac:dyDescent="0.25">
      <c r="B300" s="37"/>
      <c r="C300" s="40"/>
      <c r="D300" s="52"/>
      <c r="E300" s="42"/>
      <c r="F300" s="43"/>
    </row>
    <row r="301" spans="1:6" x14ac:dyDescent="0.25">
      <c r="B301" s="37"/>
      <c r="C301" s="40"/>
      <c r="D301" s="52"/>
      <c r="E301" s="42"/>
      <c r="F301" s="43"/>
    </row>
    <row r="302" spans="1:6" x14ac:dyDescent="0.25">
      <c r="B302" s="37"/>
      <c r="C302" s="40"/>
      <c r="D302" s="52"/>
      <c r="E302" s="42"/>
      <c r="F302" s="43"/>
    </row>
    <row r="303" spans="1:6" x14ac:dyDescent="0.25">
      <c r="B303" s="37"/>
      <c r="C303" s="40"/>
      <c r="D303" s="41"/>
      <c r="E303" s="42"/>
      <c r="F303" s="43"/>
    </row>
  </sheetData>
  <sheetProtection formatCells="0" formatColumns="0" formatRows="0" insertColumns="0" insertRows="0" insertHyperlinks="0" deleteColumns="0" deleteRows="0" sort="0" autoFilter="0" pivotTables="0"/>
  <sortState ref="B166:F198">
    <sortCondition ref="B166:B198"/>
  </sortState>
  <mergeCells count="65">
    <mergeCell ref="B57:C57"/>
    <mergeCell ref="B119:C119"/>
    <mergeCell ref="A39:F39"/>
    <mergeCell ref="A72:F72"/>
    <mergeCell ref="B77:C77"/>
    <mergeCell ref="A67:F67"/>
    <mergeCell ref="B65:C65"/>
    <mergeCell ref="A45:F45"/>
    <mergeCell ref="B51:C51"/>
    <mergeCell ref="A112:B112"/>
    <mergeCell ref="B113:C113"/>
    <mergeCell ref="B134:C134"/>
    <mergeCell ref="A172:F172"/>
    <mergeCell ref="B176:C176"/>
    <mergeCell ref="A137:F137"/>
    <mergeCell ref="B142:C142"/>
    <mergeCell ref="A153:F153"/>
    <mergeCell ref="B160:C160"/>
    <mergeCell ref="A121:F121"/>
    <mergeCell ref="B126:C126"/>
    <mergeCell ref="A129:F129"/>
    <mergeCell ref="A115:F115"/>
    <mergeCell ref="E6:F6"/>
    <mergeCell ref="A10:C10"/>
    <mergeCell ref="D7:F7"/>
    <mergeCell ref="A8:C8"/>
    <mergeCell ref="D8:F8"/>
    <mergeCell ref="A9:C9"/>
    <mergeCell ref="A7:C7"/>
    <mergeCell ref="D9:F9"/>
    <mergeCell ref="D10:F10"/>
    <mergeCell ref="A29:F29"/>
    <mergeCell ref="B37:C37"/>
    <mergeCell ref="A53:F53"/>
    <mergeCell ref="A250:A254"/>
    <mergeCell ref="D2:F2"/>
    <mergeCell ref="B110:C110"/>
    <mergeCell ref="B101:C101"/>
    <mergeCell ref="B93:C93"/>
    <mergeCell ref="B70:C70"/>
    <mergeCell ref="A103:F103"/>
    <mergeCell ref="A79:F79"/>
    <mergeCell ref="B43:C43"/>
    <mergeCell ref="B27:C27"/>
    <mergeCell ref="A11:F11"/>
    <mergeCell ref="A59:F59"/>
    <mergeCell ref="A4:F4"/>
    <mergeCell ref="A95:F95"/>
    <mergeCell ref="A5:E5"/>
    <mergeCell ref="A6:C6"/>
    <mergeCell ref="A268:A284"/>
    <mergeCell ref="A287:A297"/>
    <mergeCell ref="B255:C255"/>
    <mergeCell ref="A286:F286"/>
    <mergeCell ref="C265:D265"/>
    <mergeCell ref="A267:F267"/>
    <mergeCell ref="A249:F249"/>
    <mergeCell ref="B190:C190"/>
    <mergeCell ref="A192:F192"/>
    <mergeCell ref="B247:C247"/>
    <mergeCell ref="A145:F145"/>
    <mergeCell ref="B151:C151"/>
    <mergeCell ref="A162:F162"/>
    <mergeCell ref="B170:C170"/>
    <mergeCell ref="A178:F178"/>
  </mergeCells>
  <pageMargins left="0" right="0" top="0" bottom="0" header="0.15748031496062992" footer="0.15748031496062992"/>
  <pageSetup paperSize="9" scale="62" fitToHeight="6" orientation="portrait" r:id="rId1"/>
  <rowBreaks count="2" manualBreakCount="2">
    <brk id="114" max="5" man="1"/>
    <brk id="2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PEDIDO OCEANHAIR</vt:lpstr>
      <vt:lpstr>'PEDIDO OCEANHAIR'!Area_de_impressao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paulo</dc:creator>
  <cp:lastModifiedBy>maria</cp:lastModifiedBy>
  <cp:lastPrinted>2017-02-24T20:29:18Z</cp:lastPrinted>
  <dcterms:created xsi:type="dcterms:W3CDTF">2010-12-21T17:59:51Z</dcterms:created>
  <dcterms:modified xsi:type="dcterms:W3CDTF">2017-03-09T00:20:34Z</dcterms:modified>
</cp:coreProperties>
</file>