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uario\Dropbox\GESTAO 2019\PEDIDOS 2019\1 SEMESTRE 2019\JUNHO 2019\"/>
    </mc:Choice>
  </mc:AlternateContent>
  <xr:revisionPtr revIDLastSave="0" documentId="13_ncr:1_{0A81770B-C7F0-4665-AC55-03063CD558F1}" xr6:coauthVersionLast="43" xr6:coauthVersionMax="43" xr10:uidLastSave="{00000000-0000-0000-0000-000000000000}"/>
  <bookViews>
    <workbookView xWindow="-120" yWindow="-120" windowWidth="21840" windowHeight="13140" tabRatio="842" xr2:uid="{00000000-000D-0000-FFFF-FFFF00000000}"/>
  </bookViews>
  <sheets>
    <sheet name="FICHA DE PEDIDO" sheetId="11" r:id="rId1"/>
    <sheet name="Planilha1" sheetId="12" r:id="rId2"/>
  </sheets>
  <externalReferences>
    <externalReference r:id="rId3"/>
  </externalReferences>
  <definedNames>
    <definedName name="_xlnm._FilterDatabase" localSheetId="0" hidden="1">'FICHA DE PEDIDO'!$A$25:$M$375</definedName>
    <definedName name="_xlnm.Print_Area" localSheetId="0">'FICHA DE PEDIDO'!$C$1:$M$373</definedName>
    <definedName name="DESCONTOS">#REF!</definedName>
    <definedName name="U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11" l="1"/>
  <c r="I31" i="11"/>
  <c r="I30" i="11"/>
  <c r="I28" i="11" l="1"/>
  <c r="I29" i="11"/>
  <c r="J30" i="11"/>
  <c r="I32" i="11"/>
  <c r="I33" i="11"/>
  <c r="I34" i="11"/>
  <c r="L34" i="11" s="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27" i="11"/>
  <c r="J376" i="11" l="1"/>
  <c r="L9" i="11" s="1"/>
  <c r="J27" i="11"/>
  <c r="J29" i="11"/>
  <c r="J33" i="11"/>
  <c r="J28" i="11"/>
  <c r="J32" i="11"/>
  <c r="M1" i="11"/>
  <c r="N1" i="11" l="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35" i="11"/>
  <c r="E36" i="11"/>
  <c r="E37" i="11"/>
  <c r="E38" i="11"/>
  <c r="E39" i="11"/>
  <c r="E157" i="11"/>
  <c r="E158" i="11"/>
  <c r="E15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47" i="11"/>
  <c r="E48" i="11"/>
  <c r="E49" i="11"/>
  <c r="E50" i="11"/>
  <c r="E51" i="11"/>
  <c r="E338" i="11"/>
  <c r="E339" i="11"/>
  <c r="E340" i="11"/>
  <c r="E341" i="11"/>
  <c r="E342" i="11"/>
  <c r="E343" i="11"/>
  <c r="E344" i="11"/>
  <c r="E345" i="11"/>
  <c r="E351" i="11"/>
  <c r="E346" i="11"/>
  <c r="E347" i="11"/>
  <c r="E348" i="11"/>
  <c r="E349" i="11"/>
  <c r="E350" i="11"/>
  <c r="E352" i="11"/>
  <c r="E353" i="11"/>
  <c r="E354" i="11"/>
  <c r="E355" i="11"/>
  <c r="E41" i="11"/>
  <c r="E42" i="11"/>
  <c r="E43" i="11"/>
  <c r="E44" i="11"/>
  <c r="E45" i="11"/>
  <c r="E27" i="11"/>
  <c r="E28" i="11"/>
  <c r="E29" i="11"/>
  <c r="E30" i="11"/>
  <c r="E31" i="11"/>
  <c r="E32" i="11"/>
  <c r="E33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59" i="11"/>
  <c r="E60" i="11"/>
  <c r="E61" i="11"/>
  <c r="E62" i="11"/>
  <c r="E63" i="11"/>
  <c r="E64" i="11"/>
  <c r="E65" i="11"/>
  <c r="E66" i="11"/>
  <c r="E68" i="11"/>
  <c r="E69" i="11"/>
  <c r="E70" i="11"/>
  <c r="E71" i="11"/>
  <c r="E72" i="11"/>
  <c r="E73" i="11"/>
  <c r="E74" i="11"/>
  <c r="E75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53" i="11"/>
  <c r="E54" i="11"/>
  <c r="E55" i="11"/>
  <c r="E56" i="11"/>
  <c r="E57" i="11"/>
  <c r="E357" i="11"/>
  <c r="E358" i="11"/>
  <c r="E359" i="11"/>
  <c r="E360" i="11"/>
  <c r="E361" i="11"/>
  <c r="E362" i="11"/>
  <c r="E363" i="11"/>
  <c r="E364" i="11"/>
  <c r="E370" i="11"/>
  <c r="E371" i="11"/>
  <c r="E372" i="11"/>
  <c r="E373" i="11"/>
  <c r="E374" i="11"/>
  <c r="E365" i="11"/>
  <c r="E366" i="11"/>
  <c r="E367" i="11"/>
  <c r="E368" i="11"/>
  <c r="E369" i="11"/>
  <c r="E77" i="11"/>
  <c r="E78" i="11"/>
  <c r="E79" i="11"/>
  <c r="E80" i="11"/>
  <c r="E81" i="11"/>
  <c r="E82" i="11"/>
  <c r="E83" i="11"/>
  <c r="E84" i="11"/>
  <c r="E254" i="11"/>
  <c r="E255" i="11"/>
  <c r="E256" i="11"/>
  <c r="E257" i="11"/>
  <c r="E258" i="11"/>
  <c r="E259" i="11"/>
  <c r="E260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61" i="11"/>
  <c r="E276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112" i="11"/>
  <c r="F97" i="11" l="1"/>
  <c r="J97" i="11"/>
  <c r="F195" i="11"/>
  <c r="L195" i="11" s="1"/>
  <c r="M195" i="11" s="1"/>
  <c r="N195" i="11" s="1"/>
  <c r="J195" i="11"/>
  <c r="F189" i="11"/>
  <c r="J189" i="11"/>
  <c r="F323" i="11"/>
  <c r="L323" i="11" s="1"/>
  <c r="M323" i="11" s="1"/>
  <c r="N323" i="11" s="1"/>
  <c r="J323" i="11"/>
  <c r="F83" i="11"/>
  <c r="J83" i="11"/>
  <c r="F155" i="11"/>
  <c r="L155" i="11" s="1"/>
  <c r="M155" i="11" s="1"/>
  <c r="N155" i="11" s="1"/>
  <c r="J155" i="11"/>
  <c r="F329" i="11"/>
  <c r="J329" i="11"/>
  <c r="F64" i="11"/>
  <c r="L64" i="11" s="1"/>
  <c r="M64" i="11" s="1"/>
  <c r="N64" i="11" s="1"/>
  <c r="J64" i="11"/>
  <c r="F152" i="11"/>
  <c r="J152" i="11"/>
  <c r="F98" i="11"/>
  <c r="L98" i="11" s="1"/>
  <c r="M98" i="11" s="1"/>
  <c r="N98" i="11" s="1"/>
  <c r="J98" i="11"/>
  <c r="F171" i="11"/>
  <c r="J171" i="11"/>
  <c r="F164" i="11"/>
  <c r="L164" i="11" s="1"/>
  <c r="M164" i="11" s="1"/>
  <c r="N164" i="11" s="1"/>
  <c r="J164" i="11"/>
  <c r="F161" i="11"/>
  <c r="J161" i="11"/>
  <c r="F110" i="11"/>
  <c r="L110" i="11" s="1"/>
  <c r="M110" i="11" s="1"/>
  <c r="N110" i="11" s="1"/>
  <c r="J110" i="11"/>
  <c r="F51" i="11"/>
  <c r="J51" i="11"/>
  <c r="F355" i="11"/>
  <c r="L355" i="11" s="1"/>
  <c r="M355" i="11" s="1"/>
  <c r="N355" i="11" s="1"/>
  <c r="J355" i="11"/>
  <c r="F320" i="11"/>
  <c r="J320" i="11"/>
  <c r="F50" i="11"/>
  <c r="J50" i="11"/>
  <c r="F137" i="11"/>
  <c r="J137" i="11"/>
  <c r="F257" i="11"/>
  <c r="L257" i="11" s="1"/>
  <c r="M257" i="11" s="1"/>
  <c r="N257" i="11" s="1"/>
  <c r="J257" i="11"/>
  <c r="F91" i="11"/>
  <c r="J91" i="11"/>
  <c r="F188" i="11"/>
  <c r="L188" i="11" s="1"/>
  <c r="M188" i="11" s="1"/>
  <c r="N188" i="11" s="1"/>
  <c r="J188" i="11"/>
  <c r="F210" i="11"/>
  <c r="J210" i="11"/>
  <c r="F336" i="11"/>
  <c r="L336" i="11" s="1"/>
  <c r="M336" i="11" s="1"/>
  <c r="N336" i="11" s="1"/>
  <c r="J336" i="11"/>
  <c r="F321" i="11"/>
  <c r="J321" i="11"/>
  <c r="F252" i="11"/>
  <c r="L252" i="11" s="1"/>
  <c r="M252" i="11" s="1"/>
  <c r="N252" i="11" s="1"/>
  <c r="J252" i="11"/>
  <c r="F231" i="11"/>
  <c r="J231" i="11"/>
  <c r="F182" i="11"/>
  <c r="L182" i="11" s="1"/>
  <c r="M182" i="11" s="1"/>
  <c r="N182" i="11" s="1"/>
  <c r="J182" i="11"/>
  <c r="F373" i="11"/>
  <c r="J373" i="11"/>
  <c r="F82" i="11"/>
  <c r="L82" i="11" s="1"/>
  <c r="M82" i="11" s="1"/>
  <c r="N82" i="11" s="1"/>
  <c r="J82" i="11"/>
  <c r="F288" i="11"/>
  <c r="J288" i="11"/>
  <c r="F250" i="11"/>
  <c r="L250" i="11" s="1"/>
  <c r="M250" i="11" s="1"/>
  <c r="N250" i="11" s="1"/>
  <c r="J250" i="11"/>
  <c r="F229" i="11"/>
  <c r="J229" i="11"/>
  <c r="F183" i="11"/>
  <c r="L183" i="11" s="1"/>
  <c r="M183" i="11" s="1"/>
  <c r="N183" i="11" s="1"/>
  <c r="J183" i="11"/>
  <c r="F112" i="11"/>
  <c r="J112" i="11"/>
  <c r="F172" i="11"/>
  <c r="L172" i="11" s="1"/>
  <c r="M172" i="11" s="1"/>
  <c r="N172" i="11" s="1"/>
  <c r="J172" i="11"/>
  <c r="F116" i="11"/>
  <c r="J116" i="11"/>
  <c r="F235" i="11"/>
  <c r="L235" i="11" s="1"/>
  <c r="M235" i="11" s="1"/>
  <c r="N235" i="11" s="1"/>
  <c r="J235" i="11"/>
  <c r="F185" i="11"/>
  <c r="J185" i="11"/>
  <c r="F65" i="11"/>
  <c r="L65" i="11" s="1"/>
  <c r="M65" i="11" s="1"/>
  <c r="N65" i="11" s="1"/>
  <c r="J65" i="11"/>
  <c r="F45" i="11"/>
  <c r="J45" i="11"/>
  <c r="F374" i="11"/>
  <c r="L374" i="11" s="1"/>
  <c r="M374" i="11" s="1"/>
  <c r="N374" i="11" s="1"/>
  <c r="J374" i="11"/>
  <c r="F301" i="11"/>
  <c r="J301" i="11"/>
  <c r="F44" i="11"/>
  <c r="L44" i="11" s="1"/>
  <c r="M44" i="11" s="1"/>
  <c r="N44" i="11" s="1"/>
  <c r="J44" i="11"/>
  <c r="F220" i="11"/>
  <c r="J220" i="11"/>
  <c r="F120" i="11"/>
  <c r="L120" i="11" s="1"/>
  <c r="M120" i="11" s="1"/>
  <c r="N120" i="11" s="1"/>
  <c r="J120" i="11"/>
  <c r="F92" i="11"/>
  <c r="J92" i="11"/>
  <c r="F212" i="11"/>
  <c r="L212" i="11" s="1"/>
  <c r="M212" i="11" s="1"/>
  <c r="N212" i="11" s="1"/>
  <c r="J212" i="11"/>
  <c r="F86" i="11"/>
  <c r="J86" i="11"/>
  <c r="F57" i="11"/>
  <c r="L57" i="11" s="1"/>
  <c r="M57" i="11" s="1"/>
  <c r="N57" i="11" s="1"/>
  <c r="J57" i="11"/>
  <c r="F208" i="11"/>
  <c r="J208" i="11"/>
  <c r="F275" i="11"/>
  <c r="L275" i="11" s="1"/>
  <c r="M275" i="11" s="1"/>
  <c r="N275" i="11" s="1"/>
  <c r="J275" i="11"/>
  <c r="F108" i="11"/>
  <c r="J108" i="11"/>
  <c r="F207" i="11"/>
  <c r="L207" i="11" s="1"/>
  <c r="M207" i="11" s="1"/>
  <c r="N207" i="11" s="1"/>
  <c r="J207" i="11"/>
  <c r="F327" i="11"/>
  <c r="J327" i="11"/>
  <c r="F141" i="11"/>
  <c r="L141" i="11" s="1"/>
  <c r="M141" i="11" s="1"/>
  <c r="N141" i="11" s="1"/>
  <c r="J141" i="11"/>
  <c r="F264" i="11"/>
  <c r="J264" i="11"/>
  <c r="F265" i="11"/>
  <c r="L265" i="11" s="1"/>
  <c r="M265" i="11" s="1"/>
  <c r="N265" i="11" s="1"/>
  <c r="J265" i="11"/>
  <c r="F196" i="11"/>
  <c r="J196" i="11"/>
  <c r="F219" i="11"/>
  <c r="L219" i="11" s="1"/>
  <c r="M219" i="11" s="1"/>
  <c r="N219" i="11" s="1"/>
  <c r="J219" i="11"/>
  <c r="F136" i="11"/>
  <c r="J136" i="11"/>
  <c r="F213" i="11"/>
  <c r="L213" i="11" s="1"/>
  <c r="M213" i="11" s="1"/>
  <c r="N213" i="11" s="1"/>
  <c r="J213" i="11"/>
  <c r="F256" i="11"/>
  <c r="J256" i="11"/>
  <c r="F163" i="11"/>
  <c r="J163" i="11"/>
  <c r="F131" i="11"/>
  <c r="J131" i="11"/>
  <c r="F276" i="11"/>
  <c r="L276" i="11" s="1"/>
  <c r="M276" i="11" s="1"/>
  <c r="N276" i="11" s="1"/>
  <c r="J276" i="11"/>
  <c r="F74" i="11"/>
  <c r="J74" i="11"/>
  <c r="F39" i="11"/>
  <c r="L39" i="11" s="1"/>
  <c r="M39" i="11" s="1"/>
  <c r="N39" i="11" s="1"/>
  <c r="J39" i="11"/>
  <c r="F128" i="11"/>
  <c r="J128" i="11"/>
  <c r="F354" i="11"/>
  <c r="L354" i="11" s="1"/>
  <c r="M354" i="11" s="1"/>
  <c r="N354" i="11" s="1"/>
  <c r="J354" i="11"/>
  <c r="F56" i="11"/>
  <c r="J56" i="11"/>
  <c r="F73" i="11"/>
  <c r="L73" i="11" s="1"/>
  <c r="M73" i="11" s="1"/>
  <c r="N73" i="11" s="1"/>
  <c r="J73" i="11"/>
  <c r="F38" i="11"/>
  <c r="J38" i="11"/>
  <c r="F129" i="11"/>
  <c r="L129" i="11" s="1"/>
  <c r="M129" i="11" s="1"/>
  <c r="N129" i="11" s="1"/>
  <c r="J129" i="11"/>
  <c r="L112" i="11"/>
  <c r="M112" i="11" s="1"/>
  <c r="N112" i="11" s="1"/>
  <c r="L97" i="11"/>
  <c r="M97" i="11" s="1"/>
  <c r="N97" i="11" s="1"/>
  <c r="L116" i="11"/>
  <c r="M116" i="11" s="1"/>
  <c r="N116" i="11" s="1"/>
  <c r="L86" i="11"/>
  <c r="M86" i="11" s="1"/>
  <c r="N86" i="11" s="1"/>
  <c r="L161" i="11"/>
  <c r="M161" i="11" s="1"/>
  <c r="N161" i="11" s="1"/>
  <c r="L220" i="11"/>
  <c r="M220" i="11" s="1"/>
  <c r="N220" i="11" s="1"/>
  <c r="L189" i="11"/>
  <c r="M189" i="11" s="1"/>
  <c r="N189" i="11" s="1"/>
  <c r="L163" i="11"/>
  <c r="M163" i="11" s="1"/>
  <c r="N163" i="11" s="1"/>
  <c r="L210" i="11"/>
  <c r="M210" i="11" s="1"/>
  <c r="N210" i="11" s="1"/>
  <c r="L327" i="11"/>
  <c r="M327" i="11" s="1"/>
  <c r="N327" i="11" s="1"/>
  <c r="L137" i="11"/>
  <c r="M137" i="11" s="1"/>
  <c r="N137" i="11" s="1"/>
  <c r="L92" i="11"/>
  <c r="M92" i="11" s="1"/>
  <c r="N92" i="11" s="1"/>
  <c r="L256" i="11"/>
  <c r="M256" i="11" s="1"/>
  <c r="N256" i="11" s="1"/>
  <c r="L131" i="11"/>
  <c r="M131" i="11" s="1"/>
  <c r="N131" i="11" s="1"/>
  <c r="L264" i="11"/>
  <c r="M264" i="11" s="1"/>
  <c r="N264" i="11" s="1"/>
  <c r="L196" i="11"/>
  <c r="M196" i="11" s="1"/>
  <c r="N196" i="11" s="1"/>
  <c r="L171" i="11"/>
  <c r="M171" i="11" s="1"/>
  <c r="N171" i="11" s="1"/>
  <c r="F28" i="11"/>
  <c r="L28" i="11" s="1"/>
  <c r="F27" i="11"/>
  <c r="L27" i="11" s="1"/>
  <c r="L288" i="11"/>
  <c r="M288" i="11" s="1"/>
  <c r="N288" i="11" s="1"/>
  <c r="L74" i="11"/>
  <c r="M74" i="11" s="1"/>
  <c r="N74" i="11" s="1"/>
  <c r="F30" i="11"/>
  <c r="L30" i="11" s="1"/>
  <c r="L128" i="11"/>
  <c r="M128" i="11" s="1"/>
  <c r="N128" i="11" s="1"/>
  <c r="L56" i="11"/>
  <c r="M56" i="11" s="1"/>
  <c r="N56" i="11" s="1"/>
  <c r="F29" i="11"/>
  <c r="L29" i="11" s="1"/>
  <c r="L38" i="11"/>
  <c r="M38" i="11" s="1"/>
  <c r="N38" i="11" s="1"/>
  <c r="L321" i="11"/>
  <c r="M321" i="11" s="1"/>
  <c r="N321" i="11" s="1"/>
  <c r="L373" i="11"/>
  <c r="M373" i="11" s="1"/>
  <c r="N373" i="11" s="1"/>
  <c r="L136" i="11"/>
  <c r="M136" i="11" s="1"/>
  <c r="N136" i="11" s="1"/>
  <c r="L91" i="11"/>
  <c r="M91" i="11" s="1"/>
  <c r="N91" i="11" s="1"/>
  <c r="L185" i="11"/>
  <c r="M185" i="11" s="1"/>
  <c r="N185" i="11" s="1"/>
  <c r="L83" i="11"/>
  <c r="M83" i="11" s="1"/>
  <c r="N83" i="11" s="1"/>
  <c r="L45" i="11"/>
  <c r="M45" i="11" s="1"/>
  <c r="N45" i="11" s="1"/>
  <c r="L329" i="11"/>
  <c r="M329" i="11" s="1"/>
  <c r="N329" i="11" s="1"/>
  <c r="L301" i="11"/>
  <c r="M301" i="11" s="1"/>
  <c r="N301" i="11" s="1"/>
  <c r="L152" i="11"/>
  <c r="M152" i="11" s="1"/>
  <c r="N152" i="11" s="1"/>
  <c r="L231" i="11"/>
  <c r="M231" i="11" s="1"/>
  <c r="N231" i="11" s="1"/>
  <c r="L229" i="11"/>
  <c r="M229" i="11" s="1"/>
  <c r="N229" i="11" s="1"/>
  <c r="L51" i="11"/>
  <c r="M51" i="11" s="1"/>
  <c r="N51" i="11" s="1"/>
  <c r="L208" i="11"/>
  <c r="M208" i="11" s="1"/>
  <c r="N208" i="11" s="1"/>
  <c r="L320" i="11"/>
  <c r="M320" i="11" s="1"/>
  <c r="N320" i="11" s="1"/>
  <c r="L108" i="11"/>
  <c r="M108" i="11" s="1"/>
  <c r="N108" i="11" s="1"/>
  <c r="L50" i="11"/>
  <c r="M50" i="11" s="1"/>
  <c r="N50" i="11" s="1"/>
  <c r="M27" i="11" l="1"/>
  <c r="N27" i="11" s="1"/>
  <c r="F174" i="11"/>
  <c r="J174" i="11"/>
  <c r="F80" i="11"/>
  <c r="L80" i="11" s="1"/>
  <c r="M80" i="11" s="1"/>
  <c r="N80" i="11" s="1"/>
  <c r="J80" i="11"/>
  <c r="F348" i="11"/>
  <c r="L348" i="11" s="1"/>
  <c r="M348" i="11" s="1"/>
  <c r="N348" i="11" s="1"/>
  <c r="J348" i="11"/>
  <c r="F249" i="11"/>
  <c r="L249" i="11" s="1"/>
  <c r="M249" i="11" s="1"/>
  <c r="N249" i="11" s="1"/>
  <c r="J249" i="11"/>
  <c r="F63" i="11"/>
  <c r="J63" i="11"/>
  <c r="F143" i="11"/>
  <c r="L143" i="11" s="1"/>
  <c r="M143" i="11" s="1"/>
  <c r="N143" i="11" s="1"/>
  <c r="J143" i="11"/>
  <c r="F123" i="11"/>
  <c r="L123" i="11" s="1"/>
  <c r="M123" i="11" s="1"/>
  <c r="N123" i="11" s="1"/>
  <c r="J123" i="11"/>
  <c r="F203" i="11"/>
  <c r="L203" i="11" s="1"/>
  <c r="M203" i="11" s="1"/>
  <c r="N203" i="11" s="1"/>
  <c r="J203" i="11"/>
  <c r="F175" i="11"/>
  <c r="L175" i="11" s="1"/>
  <c r="M175" i="11" s="1"/>
  <c r="N175" i="11" s="1"/>
  <c r="J175" i="11"/>
  <c r="F233" i="11"/>
  <c r="L233" i="11" s="1"/>
  <c r="M233" i="11" s="1"/>
  <c r="N233" i="11" s="1"/>
  <c r="J233" i="11"/>
  <c r="F216" i="11"/>
  <c r="L216" i="11" s="1"/>
  <c r="M216" i="11" s="1"/>
  <c r="N216" i="11" s="1"/>
  <c r="J216" i="11"/>
  <c r="F362" i="11"/>
  <c r="L362" i="11" s="1"/>
  <c r="M362" i="11" s="1"/>
  <c r="N362" i="11" s="1"/>
  <c r="J362" i="11"/>
  <c r="F258" i="11"/>
  <c r="L258" i="11" s="1"/>
  <c r="M258" i="11" s="1"/>
  <c r="N258" i="11" s="1"/>
  <c r="J258" i="11"/>
  <c r="F190" i="11"/>
  <c r="L190" i="11" s="1"/>
  <c r="M190" i="11" s="1"/>
  <c r="N190" i="11" s="1"/>
  <c r="J190" i="11"/>
  <c r="F168" i="11"/>
  <c r="L168" i="11" s="1"/>
  <c r="M168" i="11" s="1"/>
  <c r="N168" i="11" s="1"/>
  <c r="J168" i="11"/>
  <c r="F167" i="11"/>
  <c r="L167" i="11" s="1"/>
  <c r="M167" i="11" s="1"/>
  <c r="N167" i="11" s="1"/>
  <c r="J167" i="11"/>
  <c r="F305" i="11"/>
  <c r="L305" i="11" s="1"/>
  <c r="M305" i="11" s="1"/>
  <c r="N305" i="11" s="1"/>
  <c r="J305" i="11"/>
  <c r="F166" i="11"/>
  <c r="L166" i="11" s="1"/>
  <c r="M166" i="11" s="1"/>
  <c r="N166" i="11" s="1"/>
  <c r="J166" i="11"/>
  <c r="F341" i="11"/>
  <c r="J341" i="11"/>
  <c r="F118" i="11"/>
  <c r="L118" i="11" s="1"/>
  <c r="M118" i="11" s="1"/>
  <c r="N118" i="11" s="1"/>
  <c r="J118" i="11"/>
  <c r="F173" i="11"/>
  <c r="L173" i="11" s="1"/>
  <c r="M173" i="11" s="1"/>
  <c r="N173" i="11" s="1"/>
  <c r="J173" i="11"/>
  <c r="F240" i="11"/>
  <c r="L240" i="11" s="1"/>
  <c r="M240" i="11" s="1"/>
  <c r="N240" i="11" s="1"/>
  <c r="J240" i="11"/>
  <c r="F158" i="11"/>
  <c r="L158" i="11" s="1"/>
  <c r="M158" i="11" s="1"/>
  <c r="N158" i="11" s="1"/>
  <c r="J158" i="11"/>
  <c r="F198" i="11"/>
  <c r="L198" i="11" s="1"/>
  <c r="M198" i="11" s="1"/>
  <c r="N198" i="11" s="1"/>
  <c r="J198" i="11"/>
  <c r="F79" i="11"/>
  <c r="J79" i="11"/>
  <c r="F347" i="11"/>
  <c r="L347" i="11" s="1"/>
  <c r="M347" i="11" s="1"/>
  <c r="N347" i="11" s="1"/>
  <c r="J347" i="11"/>
  <c r="F206" i="11"/>
  <c r="J206" i="11"/>
  <c r="F127" i="11"/>
  <c r="L127" i="11" s="1"/>
  <c r="M127" i="11" s="1"/>
  <c r="N127" i="11" s="1"/>
  <c r="J127" i="11"/>
  <c r="F242" i="11"/>
  <c r="L242" i="11" s="1"/>
  <c r="M242" i="11" s="1"/>
  <c r="N242" i="11" s="1"/>
  <c r="J242" i="11"/>
  <c r="F304" i="11"/>
  <c r="L304" i="11" s="1"/>
  <c r="M304" i="11" s="1"/>
  <c r="N304" i="11" s="1"/>
  <c r="J304" i="11"/>
  <c r="F42" i="11"/>
  <c r="J42" i="11"/>
  <c r="F357" i="11"/>
  <c r="L357" i="11" s="1"/>
  <c r="M357" i="11" s="1"/>
  <c r="N357" i="11" s="1"/>
  <c r="J357" i="11"/>
  <c r="F280" i="11"/>
  <c r="J280" i="11"/>
  <c r="F309" i="11"/>
  <c r="L309" i="11" s="1"/>
  <c r="M309" i="11" s="1"/>
  <c r="N309" i="11" s="1"/>
  <c r="J309" i="11"/>
  <c r="F335" i="11"/>
  <c r="L335" i="11" s="1"/>
  <c r="M335" i="11" s="1"/>
  <c r="N335" i="11" s="1"/>
  <c r="J335" i="11"/>
  <c r="F169" i="11"/>
  <c r="L169" i="11" s="1"/>
  <c r="M169" i="11" s="1"/>
  <c r="N169" i="11" s="1"/>
  <c r="J169" i="11"/>
  <c r="F139" i="11"/>
  <c r="L139" i="11" s="1"/>
  <c r="M139" i="11" s="1"/>
  <c r="N139" i="11" s="1"/>
  <c r="J139" i="11"/>
  <c r="F255" i="11"/>
  <c r="L255" i="11" s="1"/>
  <c r="M255" i="11" s="1"/>
  <c r="N255" i="11" s="1"/>
  <c r="J255" i="11"/>
  <c r="F261" i="11"/>
  <c r="L261" i="11" s="1"/>
  <c r="M261" i="11" s="1"/>
  <c r="N261" i="11" s="1"/>
  <c r="J261" i="11"/>
  <c r="F94" i="11"/>
  <c r="L94" i="11" s="1"/>
  <c r="M94" i="11" s="1"/>
  <c r="N94" i="11" s="1"/>
  <c r="J94" i="11"/>
  <c r="F47" i="11"/>
  <c r="J47" i="11"/>
  <c r="F133" i="11"/>
  <c r="L133" i="11" s="1"/>
  <c r="M133" i="11" s="1"/>
  <c r="N133" i="11" s="1"/>
  <c r="J133" i="11"/>
  <c r="F358" i="11"/>
  <c r="L358" i="11" s="1"/>
  <c r="M358" i="11" s="1"/>
  <c r="N358" i="11" s="1"/>
  <c r="J358" i="11"/>
  <c r="F306" i="11"/>
  <c r="L306" i="11" s="1"/>
  <c r="M306" i="11" s="1"/>
  <c r="N306" i="11" s="1"/>
  <c r="J306" i="11"/>
  <c r="F95" i="11"/>
  <c r="J95" i="11"/>
  <c r="F187" i="11"/>
  <c r="L187" i="11" s="1"/>
  <c r="M187" i="11" s="1"/>
  <c r="N187" i="11" s="1"/>
  <c r="J187" i="11"/>
  <c r="F165" i="11"/>
  <c r="J165" i="11"/>
  <c r="F254" i="11"/>
  <c r="L254" i="11" s="1"/>
  <c r="M254" i="11" s="1"/>
  <c r="N254" i="11" s="1"/>
  <c r="J254" i="11"/>
  <c r="F54" i="11"/>
  <c r="L54" i="11" s="1"/>
  <c r="M54" i="11" s="1"/>
  <c r="N54" i="11" s="1"/>
  <c r="J54" i="11"/>
  <c r="F236" i="11"/>
  <c r="L236" i="11" s="1"/>
  <c r="M236" i="11" s="1"/>
  <c r="N236" i="11" s="1"/>
  <c r="J236" i="11"/>
  <c r="F293" i="11"/>
  <c r="L293" i="11" s="1"/>
  <c r="M293" i="11" s="1"/>
  <c r="N293" i="11" s="1"/>
  <c r="J293" i="11"/>
  <c r="F153" i="11"/>
  <c r="L153" i="11" s="1"/>
  <c r="M153" i="11" s="1"/>
  <c r="N153" i="11" s="1"/>
  <c r="J153" i="11"/>
  <c r="F294" i="11"/>
  <c r="L294" i="11" s="1"/>
  <c r="M294" i="11" s="1"/>
  <c r="N294" i="11" s="1"/>
  <c r="J294" i="11"/>
  <c r="F251" i="11"/>
  <c r="L251" i="11" s="1"/>
  <c r="M251" i="11" s="1"/>
  <c r="N251" i="11" s="1"/>
  <c r="J251" i="11"/>
  <c r="F138" i="11"/>
  <c r="J138" i="11"/>
  <c r="F215" i="11"/>
  <c r="L215" i="11" s="1"/>
  <c r="M215" i="11" s="1"/>
  <c r="N215" i="11" s="1"/>
  <c r="J215" i="11"/>
  <c r="F93" i="11"/>
  <c r="J93" i="11"/>
  <c r="F194" i="11"/>
  <c r="L194" i="11" s="1"/>
  <c r="M194" i="11" s="1"/>
  <c r="N194" i="11" s="1"/>
  <c r="J194" i="11"/>
  <c r="F343" i="11"/>
  <c r="L343" i="11" s="1"/>
  <c r="M343" i="11" s="1"/>
  <c r="N343" i="11" s="1"/>
  <c r="J343" i="11"/>
  <c r="F317" i="11"/>
  <c r="L317" i="11" s="1"/>
  <c r="M317" i="11" s="1"/>
  <c r="N317" i="11" s="1"/>
  <c r="J317" i="11"/>
  <c r="F106" i="11"/>
  <c r="J106" i="11"/>
  <c r="F37" i="11"/>
  <c r="L37" i="11" s="1"/>
  <c r="M37" i="11" s="1"/>
  <c r="N37" i="11" s="1"/>
  <c r="J37" i="11"/>
  <c r="F150" i="11"/>
  <c r="J150" i="11"/>
  <c r="F331" i="11"/>
  <c r="L331" i="11" s="1"/>
  <c r="M331" i="11" s="1"/>
  <c r="N331" i="11" s="1"/>
  <c r="J331" i="11"/>
  <c r="F315" i="11"/>
  <c r="J315" i="11"/>
  <c r="F102" i="11"/>
  <c r="L102" i="11" s="1"/>
  <c r="M102" i="11" s="1"/>
  <c r="N102" i="11" s="1"/>
  <c r="J102" i="11"/>
  <c r="F371" i="11"/>
  <c r="J371" i="11"/>
  <c r="F147" i="11"/>
  <c r="L147" i="11" s="1"/>
  <c r="M147" i="11" s="1"/>
  <c r="N147" i="11" s="1"/>
  <c r="J147" i="11"/>
  <c r="F226" i="11"/>
  <c r="J226" i="11"/>
  <c r="F268" i="11"/>
  <c r="L268" i="11" s="1"/>
  <c r="M268" i="11" s="1"/>
  <c r="N268" i="11" s="1"/>
  <c r="J268" i="11"/>
  <c r="F292" i="11"/>
  <c r="L292" i="11" s="1"/>
  <c r="M292" i="11" s="1"/>
  <c r="N292" i="11" s="1"/>
  <c r="J292" i="11"/>
  <c r="F367" i="11"/>
  <c r="L367" i="11" s="1"/>
  <c r="M367" i="11" s="1"/>
  <c r="N367" i="11" s="1"/>
  <c r="J367" i="11"/>
  <c r="F314" i="11"/>
  <c r="J314" i="11"/>
  <c r="F286" i="11"/>
  <c r="L286" i="11" s="1"/>
  <c r="M286" i="11" s="1"/>
  <c r="N286" i="11" s="1"/>
  <c r="J286" i="11"/>
  <c r="F70" i="11"/>
  <c r="J70" i="11"/>
  <c r="F159" i="11"/>
  <c r="L159" i="11" s="1"/>
  <c r="M159" i="11" s="1"/>
  <c r="N159" i="11" s="1"/>
  <c r="J159" i="11"/>
  <c r="F100" i="11"/>
  <c r="J100" i="11"/>
  <c r="F346" i="11"/>
  <c r="L346" i="11" s="1"/>
  <c r="M346" i="11" s="1"/>
  <c r="N346" i="11" s="1"/>
  <c r="J346" i="11"/>
  <c r="F55" i="11"/>
  <c r="L55" i="11" s="1"/>
  <c r="M55" i="11" s="1"/>
  <c r="N55" i="11" s="1"/>
  <c r="J55" i="11"/>
  <c r="F352" i="11"/>
  <c r="L352" i="11" s="1"/>
  <c r="M352" i="11" s="1"/>
  <c r="N352" i="11" s="1"/>
  <c r="J352" i="11"/>
  <c r="F180" i="11"/>
  <c r="J180" i="11"/>
  <c r="F148" i="11"/>
  <c r="J148" i="11"/>
  <c r="F146" i="11"/>
  <c r="J146" i="11"/>
  <c r="F126" i="11"/>
  <c r="L126" i="11" s="1"/>
  <c r="M126" i="11" s="1"/>
  <c r="N126" i="11" s="1"/>
  <c r="J126" i="11"/>
  <c r="F248" i="11"/>
  <c r="J248" i="11"/>
  <c r="F178" i="11"/>
  <c r="L178" i="11" s="1"/>
  <c r="M178" i="11" s="1"/>
  <c r="N178" i="11" s="1"/>
  <c r="J178" i="11"/>
  <c r="F202" i="11"/>
  <c r="J202" i="11"/>
  <c r="F223" i="11"/>
  <c r="L223" i="11" s="1"/>
  <c r="M223" i="11" s="1"/>
  <c r="N223" i="11" s="1"/>
  <c r="J223" i="11"/>
  <c r="F199" i="11"/>
  <c r="J199" i="11"/>
  <c r="F191" i="11"/>
  <c r="L191" i="11" s="1"/>
  <c r="M191" i="11" s="1"/>
  <c r="N191" i="11" s="1"/>
  <c r="J191" i="11"/>
  <c r="F360" i="11"/>
  <c r="J360" i="11"/>
  <c r="F35" i="11"/>
  <c r="L35" i="11" s="1"/>
  <c r="M35" i="11" s="1"/>
  <c r="N35" i="11" s="1"/>
  <c r="J35" i="11"/>
  <c r="F132" i="11"/>
  <c r="L132" i="11" s="1"/>
  <c r="M132" i="11" s="1"/>
  <c r="N132" i="11" s="1"/>
  <c r="J132" i="11"/>
  <c r="F59" i="11"/>
  <c r="L59" i="11" s="1"/>
  <c r="M59" i="11" s="1"/>
  <c r="N59" i="11" s="1"/>
  <c r="J59" i="11"/>
  <c r="F237" i="11"/>
  <c r="J237" i="11"/>
  <c r="F342" i="11"/>
  <c r="L342" i="11" s="1"/>
  <c r="M342" i="11" s="1"/>
  <c r="N342" i="11" s="1"/>
  <c r="J342" i="11"/>
  <c r="F310" i="11"/>
  <c r="L310" i="11" s="1"/>
  <c r="M310" i="11" s="1"/>
  <c r="N310" i="11" s="1"/>
  <c r="J310" i="11"/>
  <c r="F325" i="11"/>
  <c r="L325" i="11" s="1"/>
  <c r="M325" i="11" s="1"/>
  <c r="N325" i="11" s="1"/>
  <c r="J325" i="11"/>
  <c r="F96" i="11"/>
  <c r="L96" i="11" s="1"/>
  <c r="M96" i="11" s="1"/>
  <c r="N96" i="11" s="1"/>
  <c r="J96" i="11"/>
  <c r="F221" i="11"/>
  <c r="L221" i="11" s="1"/>
  <c r="M221" i="11" s="1"/>
  <c r="N221" i="11" s="1"/>
  <c r="J221" i="11"/>
  <c r="F363" i="11"/>
  <c r="L363" i="11" s="1"/>
  <c r="M363" i="11" s="1"/>
  <c r="N363" i="11" s="1"/>
  <c r="J363" i="11"/>
  <c r="F181" i="11"/>
  <c r="L181" i="11" s="1"/>
  <c r="M181" i="11" s="1"/>
  <c r="N181" i="11" s="1"/>
  <c r="J181" i="11"/>
  <c r="F338" i="11"/>
  <c r="L338" i="11" s="1"/>
  <c r="M338" i="11" s="1"/>
  <c r="N338" i="11" s="1"/>
  <c r="J338" i="11"/>
  <c r="F340" i="11"/>
  <c r="L340" i="11" s="1"/>
  <c r="M340" i="11" s="1"/>
  <c r="N340" i="11" s="1"/>
  <c r="J340" i="11"/>
  <c r="F109" i="11"/>
  <c r="L109" i="11" s="1"/>
  <c r="M109" i="11" s="1"/>
  <c r="N109" i="11" s="1"/>
  <c r="J109" i="11"/>
  <c r="F217" i="11"/>
  <c r="L217" i="11" s="1"/>
  <c r="M217" i="11" s="1"/>
  <c r="N217" i="11" s="1"/>
  <c r="J217" i="11"/>
  <c r="F262" i="11"/>
  <c r="L262" i="11" s="1"/>
  <c r="M262" i="11" s="1"/>
  <c r="N262" i="11" s="1"/>
  <c r="J262" i="11"/>
  <c r="F211" i="11"/>
  <c r="L211" i="11" s="1"/>
  <c r="M211" i="11" s="1"/>
  <c r="N211" i="11" s="1"/>
  <c r="J211" i="11"/>
  <c r="F68" i="11"/>
  <c r="L68" i="11" s="1"/>
  <c r="M68" i="11" s="1"/>
  <c r="N68" i="11" s="1"/>
  <c r="J68" i="11"/>
  <c r="F115" i="11"/>
  <c r="L115" i="11" s="1"/>
  <c r="M115" i="11" s="1"/>
  <c r="N115" i="11" s="1"/>
  <c r="J115" i="11"/>
  <c r="F279" i="11"/>
  <c r="L279" i="11" s="1"/>
  <c r="M279" i="11" s="1"/>
  <c r="N279" i="11" s="1"/>
  <c r="J279" i="11"/>
  <c r="F302" i="11"/>
  <c r="L302" i="11" s="1"/>
  <c r="M302" i="11" s="1"/>
  <c r="N302" i="11" s="1"/>
  <c r="J302" i="11"/>
  <c r="F193" i="11"/>
  <c r="L193" i="11" s="1"/>
  <c r="M193" i="11" s="1"/>
  <c r="N193" i="11" s="1"/>
  <c r="J193" i="11"/>
  <c r="F239" i="11"/>
  <c r="L239" i="11" s="1"/>
  <c r="M239" i="11" s="1"/>
  <c r="N239" i="11" s="1"/>
  <c r="J239" i="11"/>
  <c r="F218" i="11"/>
  <c r="L218" i="11" s="1"/>
  <c r="M218" i="11" s="1"/>
  <c r="N218" i="11" s="1"/>
  <c r="J218" i="11"/>
  <c r="F140" i="11"/>
  <c r="L140" i="11" s="1"/>
  <c r="M140" i="11" s="1"/>
  <c r="N140" i="11" s="1"/>
  <c r="J140" i="11"/>
  <c r="F241" i="11"/>
  <c r="L241" i="11" s="1"/>
  <c r="M241" i="11" s="1"/>
  <c r="N241" i="11" s="1"/>
  <c r="J241" i="11"/>
  <c r="F154" i="11"/>
  <c r="L154" i="11" s="1"/>
  <c r="M154" i="11" s="1"/>
  <c r="N154" i="11" s="1"/>
  <c r="J154" i="11"/>
  <c r="F157" i="11"/>
  <c r="L157" i="11" s="1"/>
  <c r="M157" i="11" s="1"/>
  <c r="N157" i="11" s="1"/>
  <c r="J157" i="11"/>
  <c r="F75" i="11"/>
  <c r="L75" i="11" s="1"/>
  <c r="M75" i="11" s="1"/>
  <c r="N75" i="11" s="1"/>
  <c r="J75" i="11"/>
  <c r="F361" i="11"/>
  <c r="L361" i="11" s="1"/>
  <c r="M361" i="11" s="1"/>
  <c r="N361" i="11" s="1"/>
  <c r="J361" i="11"/>
  <c r="F326" i="11"/>
  <c r="L326" i="11" s="1"/>
  <c r="M326" i="11" s="1"/>
  <c r="N326" i="11" s="1"/>
  <c r="J326" i="11"/>
  <c r="F282" i="11"/>
  <c r="L282" i="11" s="1"/>
  <c r="M282" i="11" s="1"/>
  <c r="N282" i="11" s="1"/>
  <c r="J282" i="11"/>
  <c r="F364" i="11"/>
  <c r="L364" i="11" s="1"/>
  <c r="M364" i="11" s="1"/>
  <c r="N364" i="11" s="1"/>
  <c r="J364" i="11"/>
  <c r="F62" i="11"/>
  <c r="J62" i="11"/>
  <c r="F351" i="11"/>
  <c r="L351" i="11" s="1"/>
  <c r="M351" i="11" s="1"/>
  <c r="N351" i="11" s="1"/>
  <c r="J351" i="11"/>
  <c r="F272" i="11"/>
  <c r="J272" i="11"/>
  <c r="F201" i="11"/>
  <c r="L201" i="11" s="1"/>
  <c r="M201" i="11" s="1"/>
  <c r="N201" i="11" s="1"/>
  <c r="J201" i="11"/>
  <c r="F289" i="11"/>
  <c r="J289" i="11"/>
  <c r="F311" i="11"/>
  <c r="L311" i="11" s="1"/>
  <c r="M311" i="11" s="1"/>
  <c r="N311" i="11" s="1"/>
  <c r="J311" i="11"/>
  <c r="F266" i="11"/>
  <c r="L266" i="11" s="1"/>
  <c r="M266" i="11" s="1"/>
  <c r="N266" i="11" s="1"/>
  <c r="J266" i="11"/>
  <c r="F186" i="11"/>
  <c r="L186" i="11" s="1"/>
  <c r="M186" i="11" s="1"/>
  <c r="N186" i="11" s="1"/>
  <c r="J186" i="11"/>
  <c r="F278" i="11"/>
  <c r="L278" i="11" s="1"/>
  <c r="M278" i="11" s="1"/>
  <c r="N278" i="11" s="1"/>
  <c r="J278" i="11"/>
  <c r="F84" i="11"/>
  <c r="L84" i="11" s="1"/>
  <c r="M84" i="11" s="1"/>
  <c r="N84" i="11" s="1"/>
  <c r="J84" i="11"/>
  <c r="F66" i="11"/>
  <c r="J66" i="11"/>
  <c r="F324" i="11"/>
  <c r="L324" i="11" s="1"/>
  <c r="M324" i="11" s="1"/>
  <c r="N324" i="11" s="1"/>
  <c r="J324" i="11"/>
  <c r="F238" i="11"/>
  <c r="L238" i="11" s="1"/>
  <c r="M238" i="11" s="1"/>
  <c r="N238" i="11" s="1"/>
  <c r="J238" i="11"/>
  <c r="F230" i="11"/>
  <c r="L230" i="11" s="1"/>
  <c r="M230" i="11" s="1"/>
  <c r="N230" i="11" s="1"/>
  <c r="J230" i="11"/>
  <c r="F263" i="11"/>
  <c r="L263" i="11" s="1"/>
  <c r="M263" i="11" s="1"/>
  <c r="N263" i="11" s="1"/>
  <c r="J263" i="11"/>
  <c r="F328" i="11"/>
  <c r="L328" i="11" s="1"/>
  <c r="M328" i="11" s="1"/>
  <c r="N328" i="11" s="1"/>
  <c r="J328" i="11"/>
  <c r="F36" i="11"/>
  <c r="L36" i="11" s="1"/>
  <c r="M36" i="11" s="1"/>
  <c r="N36" i="11" s="1"/>
  <c r="J36" i="11"/>
  <c r="F197" i="11"/>
  <c r="L197" i="11" s="1"/>
  <c r="M197" i="11" s="1"/>
  <c r="N197" i="11" s="1"/>
  <c r="J197" i="11"/>
  <c r="F192" i="11"/>
  <c r="L192" i="11" s="1"/>
  <c r="M192" i="11" s="1"/>
  <c r="N192" i="11" s="1"/>
  <c r="J192" i="11"/>
  <c r="F117" i="11"/>
  <c r="L117" i="11" s="1"/>
  <c r="M117" i="11" s="1"/>
  <c r="N117" i="11" s="1"/>
  <c r="J117" i="11"/>
  <c r="F60" i="11"/>
  <c r="L60" i="11" s="1"/>
  <c r="M60" i="11" s="1"/>
  <c r="N60" i="11" s="1"/>
  <c r="J60" i="11"/>
  <c r="F297" i="11"/>
  <c r="L297" i="11" s="1"/>
  <c r="M297" i="11" s="1"/>
  <c r="N297" i="11" s="1"/>
  <c r="J297" i="11"/>
  <c r="F61" i="11"/>
  <c r="J61" i="11"/>
  <c r="F43" i="11"/>
  <c r="L43" i="11" s="1"/>
  <c r="M43" i="11" s="1"/>
  <c r="N43" i="11" s="1"/>
  <c r="J43" i="11"/>
  <c r="F149" i="11"/>
  <c r="L149" i="11" s="1"/>
  <c r="M149" i="11" s="1"/>
  <c r="N149" i="11" s="1"/>
  <c r="J149" i="11"/>
  <c r="F121" i="11"/>
  <c r="L121" i="11" s="1"/>
  <c r="M121" i="11" s="1"/>
  <c r="N121" i="11" s="1"/>
  <c r="J121" i="11"/>
  <c r="F270" i="11"/>
  <c r="J270" i="11"/>
  <c r="F339" i="11"/>
  <c r="L339" i="11" s="1"/>
  <c r="M339" i="11" s="1"/>
  <c r="N339" i="11" s="1"/>
  <c r="J339" i="11"/>
  <c r="F365" i="11"/>
  <c r="L365" i="11" s="1"/>
  <c r="M365" i="11" s="1"/>
  <c r="N365" i="11" s="1"/>
  <c r="J365" i="11"/>
  <c r="F319" i="11"/>
  <c r="L319" i="11" s="1"/>
  <c r="M319" i="11" s="1"/>
  <c r="N319" i="11" s="1"/>
  <c r="J319" i="11"/>
  <c r="F284" i="11"/>
  <c r="L284" i="11" s="1"/>
  <c r="M284" i="11" s="1"/>
  <c r="N284" i="11" s="1"/>
  <c r="J284" i="11"/>
  <c r="F69" i="11"/>
  <c r="L69" i="11" s="1"/>
  <c r="M69" i="11" s="1"/>
  <c r="N69" i="11" s="1"/>
  <c r="J69" i="11"/>
  <c r="F104" i="11"/>
  <c r="J104" i="11"/>
  <c r="F350" i="11"/>
  <c r="L350" i="11" s="1"/>
  <c r="M350" i="11" s="1"/>
  <c r="N350" i="11" s="1"/>
  <c r="J350" i="11"/>
  <c r="F345" i="11"/>
  <c r="J345" i="11"/>
  <c r="F49" i="11"/>
  <c r="L49" i="11" s="1"/>
  <c r="M49" i="11" s="1"/>
  <c r="N49" i="11" s="1"/>
  <c r="J49" i="11"/>
  <c r="F274" i="11"/>
  <c r="J274" i="11"/>
  <c r="F81" i="11"/>
  <c r="L81" i="11" s="1"/>
  <c r="M81" i="11" s="1"/>
  <c r="N81" i="11" s="1"/>
  <c r="J81" i="11"/>
  <c r="F151" i="11"/>
  <c r="L151" i="11" s="1"/>
  <c r="M151" i="11" s="1"/>
  <c r="N151" i="11" s="1"/>
  <c r="J151" i="11"/>
  <c r="F144" i="11"/>
  <c r="L144" i="11" s="1"/>
  <c r="M144" i="11" s="1"/>
  <c r="N144" i="11" s="1"/>
  <c r="J144" i="11"/>
  <c r="F125" i="11"/>
  <c r="L125" i="11" s="1"/>
  <c r="M125" i="11" s="1"/>
  <c r="N125" i="11" s="1"/>
  <c r="J125" i="11"/>
  <c r="F205" i="11"/>
  <c r="L205" i="11" s="1"/>
  <c r="M205" i="11" s="1"/>
  <c r="N205" i="11" s="1"/>
  <c r="J205" i="11"/>
  <c r="F246" i="11"/>
  <c r="J246" i="11"/>
  <c r="F244" i="11"/>
  <c r="L244" i="11" s="1"/>
  <c r="M244" i="11" s="1"/>
  <c r="N244" i="11" s="1"/>
  <c r="J244" i="11"/>
  <c r="F200" i="11"/>
  <c r="L200" i="11" s="1"/>
  <c r="M200" i="11" s="1"/>
  <c r="N200" i="11" s="1"/>
  <c r="J200" i="11"/>
  <c r="F77" i="11"/>
  <c r="L77" i="11" s="1"/>
  <c r="M77" i="11" s="1"/>
  <c r="N77" i="11" s="1"/>
  <c r="J77" i="11"/>
  <c r="F135" i="11"/>
  <c r="L135" i="11" s="1"/>
  <c r="M135" i="11" s="1"/>
  <c r="N135" i="11" s="1"/>
  <c r="J135" i="11"/>
  <c r="F87" i="11"/>
  <c r="L87" i="11" s="1"/>
  <c r="M87" i="11" s="1"/>
  <c r="N87" i="11" s="1"/>
  <c r="J87" i="11"/>
  <c r="F41" i="11"/>
  <c r="L41" i="11" s="1"/>
  <c r="M41" i="11" s="1"/>
  <c r="N41" i="11" s="1"/>
  <c r="J41" i="11"/>
  <c r="F234" i="11"/>
  <c r="L234" i="11" s="1"/>
  <c r="M234" i="11" s="1"/>
  <c r="N234" i="11" s="1"/>
  <c r="J234" i="11"/>
  <c r="F114" i="11"/>
  <c r="L114" i="11" s="1"/>
  <c r="M114" i="11" s="1"/>
  <c r="N114" i="11" s="1"/>
  <c r="J114" i="11"/>
  <c r="F214" i="11"/>
  <c r="L214" i="11" s="1"/>
  <c r="M214" i="11" s="1"/>
  <c r="N214" i="11" s="1"/>
  <c r="J214" i="11"/>
  <c r="F291" i="11"/>
  <c r="L291" i="11" s="1"/>
  <c r="M291" i="11" s="1"/>
  <c r="N291" i="11" s="1"/>
  <c r="J291" i="11"/>
  <c r="F359" i="11"/>
  <c r="L359" i="11" s="1"/>
  <c r="M359" i="11" s="1"/>
  <c r="N359" i="11" s="1"/>
  <c r="J359" i="11"/>
  <c r="F71" i="11"/>
  <c r="L71" i="11" s="1"/>
  <c r="M71" i="11" s="1"/>
  <c r="N71" i="11" s="1"/>
  <c r="J71" i="11"/>
  <c r="F162" i="11"/>
  <c r="L162" i="11" s="1"/>
  <c r="M162" i="11" s="1"/>
  <c r="N162" i="11" s="1"/>
  <c r="J162" i="11"/>
  <c r="F90" i="11"/>
  <c r="L90" i="11" s="1"/>
  <c r="M90" i="11" s="1"/>
  <c r="N90" i="11" s="1"/>
  <c r="J90" i="11"/>
  <c r="F260" i="11"/>
  <c r="L260" i="11" s="1"/>
  <c r="M260" i="11" s="1"/>
  <c r="N260" i="11" s="1"/>
  <c r="J260" i="11"/>
  <c r="F170" i="11"/>
  <c r="J170" i="11"/>
  <c r="F88" i="11"/>
  <c r="L88" i="11" s="1"/>
  <c r="M88" i="11" s="1"/>
  <c r="N88" i="11" s="1"/>
  <c r="J88" i="11"/>
  <c r="F48" i="11"/>
  <c r="L48" i="11" s="1"/>
  <c r="M48" i="11" s="1"/>
  <c r="N48" i="11" s="1"/>
  <c r="J48" i="11"/>
  <c r="F134" i="11"/>
  <c r="L134" i="11" s="1"/>
  <c r="M134" i="11" s="1"/>
  <c r="N134" i="11" s="1"/>
  <c r="J134" i="11"/>
  <c r="F307" i="11"/>
  <c r="L307" i="11" s="1"/>
  <c r="M307" i="11" s="1"/>
  <c r="N307" i="11" s="1"/>
  <c r="J307" i="11"/>
  <c r="F259" i="11"/>
  <c r="L259" i="11" s="1"/>
  <c r="M259" i="11" s="1"/>
  <c r="N259" i="11" s="1"/>
  <c r="J259" i="11"/>
  <c r="F142" i="11"/>
  <c r="L142" i="11" s="1"/>
  <c r="M142" i="11" s="1"/>
  <c r="N142" i="11" s="1"/>
  <c r="J142" i="11"/>
  <c r="F344" i="11"/>
  <c r="L344" i="11" s="1"/>
  <c r="M344" i="11" s="1"/>
  <c r="N344" i="11" s="1"/>
  <c r="J344" i="11"/>
  <c r="F113" i="11"/>
  <c r="L113" i="11" s="1"/>
  <c r="M113" i="11" s="1"/>
  <c r="N113" i="11" s="1"/>
  <c r="J113" i="11"/>
  <c r="F53" i="11"/>
  <c r="L53" i="11" s="1"/>
  <c r="M53" i="11" s="1"/>
  <c r="N53" i="11" s="1"/>
  <c r="J53" i="11"/>
  <c r="F89" i="11"/>
  <c r="L89" i="11" s="1"/>
  <c r="M89" i="11" s="1"/>
  <c r="N89" i="11" s="1"/>
  <c r="J89" i="11"/>
  <c r="F308" i="11"/>
  <c r="L308" i="11" s="1"/>
  <c r="M308" i="11" s="1"/>
  <c r="N308" i="11" s="1"/>
  <c r="J308" i="11"/>
  <c r="F78" i="11"/>
  <c r="L78" i="11" s="1"/>
  <c r="M78" i="11" s="1"/>
  <c r="N78" i="11" s="1"/>
  <c r="J78" i="11"/>
  <c r="F119" i="11"/>
  <c r="L119" i="11" s="1"/>
  <c r="M119" i="11" s="1"/>
  <c r="N119" i="11" s="1"/>
  <c r="J119" i="11"/>
  <c r="F281" i="11"/>
  <c r="L281" i="11" s="1"/>
  <c r="M281" i="11" s="1"/>
  <c r="N281" i="11" s="1"/>
  <c r="J281" i="11"/>
  <c r="F312" i="11"/>
  <c r="L312" i="11" s="1"/>
  <c r="M312" i="11" s="1"/>
  <c r="N312" i="11" s="1"/>
  <c r="J312" i="11"/>
  <c r="F295" i="11"/>
  <c r="L295" i="11" s="1"/>
  <c r="M295" i="11" s="1"/>
  <c r="N295" i="11" s="1"/>
  <c r="J295" i="11"/>
  <c r="L237" i="11"/>
  <c r="M237" i="11" s="1"/>
  <c r="N237" i="11" s="1"/>
  <c r="M30" i="11"/>
  <c r="N30" i="11" s="1"/>
  <c r="L138" i="11"/>
  <c r="M138" i="11" s="1"/>
  <c r="N138" i="11" s="1"/>
  <c r="L165" i="11"/>
  <c r="M165" i="11" s="1"/>
  <c r="N165" i="11" s="1"/>
  <c r="L360" i="11"/>
  <c r="M360" i="11" s="1"/>
  <c r="N360" i="11" s="1"/>
  <c r="L47" i="11"/>
  <c r="M47" i="11" s="1"/>
  <c r="N47" i="11" s="1"/>
  <c r="L93" i="11"/>
  <c r="M93" i="11" s="1"/>
  <c r="N93" i="11" s="1"/>
  <c r="L280" i="11"/>
  <c r="M280" i="11" s="1"/>
  <c r="N280" i="11" s="1"/>
  <c r="L95" i="11"/>
  <c r="M95" i="11" s="1"/>
  <c r="N95" i="11" s="1"/>
  <c r="L42" i="11"/>
  <c r="M42" i="11" s="1"/>
  <c r="N42" i="11" s="1"/>
  <c r="L341" i="11"/>
  <c r="M341" i="11" s="1"/>
  <c r="N341" i="11" s="1"/>
  <c r="F31" i="11"/>
  <c r="L31" i="11" s="1"/>
  <c r="L289" i="11"/>
  <c r="M289" i="11" s="1"/>
  <c r="N289" i="11" s="1"/>
  <c r="L170" i="11"/>
  <c r="M170" i="11" s="1"/>
  <c r="N170" i="11" s="1"/>
  <c r="L66" i="11"/>
  <c r="M66" i="11" s="1"/>
  <c r="N66" i="11" s="1"/>
  <c r="M28" i="11"/>
  <c r="N28" i="11" s="1"/>
  <c r="L70" i="11"/>
  <c r="M70" i="11" s="1"/>
  <c r="N70" i="11" s="1"/>
  <c r="L100" i="11"/>
  <c r="M100" i="11" s="1"/>
  <c r="N100" i="11" s="1"/>
  <c r="L206" i="11"/>
  <c r="M206" i="11" s="1"/>
  <c r="N206" i="11" s="1"/>
  <c r="L63" i="11"/>
  <c r="M63" i="11" s="1"/>
  <c r="N63" i="11" s="1"/>
  <c r="L150" i="11"/>
  <c r="M150" i="11" s="1"/>
  <c r="N150" i="11" s="1"/>
  <c r="L226" i="11"/>
  <c r="M226" i="11" s="1"/>
  <c r="N226" i="11" s="1"/>
  <c r="L246" i="11"/>
  <c r="M246" i="11" s="1"/>
  <c r="N246" i="11" s="1"/>
  <c r="L270" i="11"/>
  <c r="M270" i="11" s="1"/>
  <c r="N270" i="11" s="1"/>
  <c r="L199" i="11"/>
  <c r="M199" i="11" s="1"/>
  <c r="N199" i="11" s="1"/>
  <c r="L274" i="11"/>
  <c r="M274" i="11" s="1"/>
  <c r="N274" i="11" s="1"/>
  <c r="L180" i="11"/>
  <c r="M180" i="11" s="1"/>
  <c r="N180" i="11" s="1"/>
  <c r="L315" i="11"/>
  <c r="M315" i="11" s="1"/>
  <c r="N315" i="11" s="1"/>
  <c r="L106" i="11"/>
  <c r="M106" i="11" s="1"/>
  <c r="N106" i="11" s="1"/>
  <c r="L174" i="11"/>
  <c r="M174" i="11" s="1"/>
  <c r="N174" i="11" s="1"/>
  <c r="L314" i="11"/>
  <c r="M314" i="11" s="1"/>
  <c r="N314" i="11" s="1"/>
  <c r="L62" i="11"/>
  <c r="M62" i="11" s="1"/>
  <c r="N62" i="11" s="1"/>
  <c r="L104" i="11"/>
  <c r="M104" i="11" s="1"/>
  <c r="N104" i="11" s="1"/>
  <c r="L371" i="11"/>
  <c r="M371" i="11" s="1"/>
  <c r="N371" i="11" s="1"/>
  <c r="L148" i="11"/>
  <c r="M148" i="11" s="1"/>
  <c r="N148" i="11" s="1"/>
  <c r="L146" i="11"/>
  <c r="M146" i="11" s="1"/>
  <c r="N146" i="11" s="1"/>
  <c r="L248" i="11"/>
  <c r="M248" i="11" s="1"/>
  <c r="N248" i="11" s="1"/>
  <c r="L272" i="11"/>
  <c r="M272" i="11" s="1"/>
  <c r="N272" i="11" s="1"/>
  <c r="L202" i="11"/>
  <c r="M202" i="11" s="1"/>
  <c r="N202" i="11" s="1"/>
  <c r="L79" i="11"/>
  <c r="M79" i="11" s="1"/>
  <c r="N79" i="11" s="1"/>
  <c r="L61" i="11"/>
  <c r="M61" i="11" s="1"/>
  <c r="N61" i="11" s="1"/>
  <c r="L345" i="11"/>
  <c r="M345" i="11" s="1"/>
  <c r="N345" i="11" s="1"/>
  <c r="F179" i="11" l="1"/>
  <c r="L179" i="11" s="1"/>
  <c r="M179" i="11" s="1"/>
  <c r="N179" i="11" s="1"/>
  <c r="J179" i="11"/>
  <c r="F287" i="11"/>
  <c r="L287" i="11" s="1"/>
  <c r="M287" i="11" s="1"/>
  <c r="N287" i="11" s="1"/>
  <c r="J287" i="11"/>
  <c r="F145" i="11"/>
  <c r="L145" i="11" s="1"/>
  <c r="M145" i="11" s="1"/>
  <c r="N145" i="11" s="1"/>
  <c r="J145" i="11"/>
  <c r="F316" i="11"/>
  <c r="L316" i="11" s="1"/>
  <c r="M316" i="11" s="1"/>
  <c r="N316" i="11" s="1"/>
  <c r="J316" i="11"/>
  <c r="F103" i="11"/>
  <c r="L103" i="11" s="1"/>
  <c r="M103" i="11" s="1"/>
  <c r="N103" i="11" s="1"/>
  <c r="J103" i="11"/>
  <c r="F176" i="11"/>
  <c r="L176" i="11" s="1"/>
  <c r="M176" i="11" s="1"/>
  <c r="N176" i="11" s="1"/>
  <c r="J176" i="11"/>
  <c r="F247" i="11"/>
  <c r="L247" i="11" s="1"/>
  <c r="M247" i="11" s="1"/>
  <c r="N247" i="11" s="1"/>
  <c r="J247" i="11"/>
  <c r="F72" i="11"/>
  <c r="L72" i="11" s="1"/>
  <c r="M72" i="11" s="1"/>
  <c r="N72" i="11" s="1"/>
  <c r="J72" i="11"/>
  <c r="F101" i="11"/>
  <c r="L101" i="11" s="1"/>
  <c r="M101" i="11" s="1"/>
  <c r="N101" i="11" s="1"/>
  <c r="J101" i="11"/>
  <c r="F313" i="11"/>
  <c r="L313" i="11" s="1"/>
  <c r="M313" i="11" s="1"/>
  <c r="N313" i="11" s="1"/>
  <c r="J313" i="11"/>
  <c r="F332" i="11"/>
  <c r="L332" i="11" s="1"/>
  <c r="M332" i="11" s="1"/>
  <c r="N332" i="11" s="1"/>
  <c r="J332" i="11"/>
  <c r="F224" i="11"/>
  <c r="L224" i="11" s="1"/>
  <c r="M224" i="11" s="1"/>
  <c r="N224" i="11" s="1"/>
  <c r="J224" i="11"/>
  <c r="F366" i="11"/>
  <c r="L366" i="11" s="1"/>
  <c r="M366" i="11" s="1"/>
  <c r="N366" i="11" s="1"/>
  <c r="J366" i="11"/>
  <c r="F349" i="11"/>
  <c r="L349" i="11" s="1"/>
  <c r="M349" i="11" s="1"/>
  <c r="N349" i="11" s="1"/>
  <c r="J349" i="11"/>
  <c r="F273" i="11"/>
  <c r="L273" i="11" s="1"/>
  <c r="M273" i="11" s="1"/>
  <c r="N273" i="11" s="1"/>
  <c r="J273" i="11"/>
  <c r="F330" i="11"/>
  <c r="L330" i="11" s="1"/>
  <c r="M330" i="11" s="1"/>
  <c r="N330" i="11" s="1"/>
  <c r="J330" i="11"/>
  <c r="F267" i="11"/>
  <c r="L267" i="11" s="1"/>
  <c r="M267" i="11" s="1"/>
  <c r="N267" i="11" s="1"/>
  <c r="J267" i="11"/>
  <c r="F225" i="11"/>
  <c r="L225" i="11" s="1"/>
  <c r="M225" i="11" s="1"/>
  <c r="N225" i="11" s="1"/>
  <c r="J225" i="11"/>
  <c r="F124" i="11"/>
  <c r="L124" i="11" s="1"/>
  <c r="M124" i="11" s="1"/>
  <c r="N124" i="11" s="1"/>
  <c r="J124" i="11"/>
  <c r="F105" i="11"/>
  <c r="L105" i="11" s="1"/>
  <c r="M105" i="11" s="1"/>
  <c r="N105" i="11" s="1"/>
  <c r="J105" i="11"/>
  <c r="F296" i="11"/>
  <c r="L296" i="11" s="1"/>
  <c r="M296" i="11" s="1"/>
  <c r="N296" i="11" s="1"/>
  <c r="J296" i="11"/>
  <c r="F334" i="11"/>
  <c r="L334" i="11" s="1"/>
  <c r="M334" i="11" s="1"/>
  <c r="N334" i="11" s="1"/>
  <c r="J334" i="11"/>
  <c r="F269" i="11"/>
  <c r="L269" i="11" s="1"/>
  <c r="M269" i="11" s="1"/>
  <c r="N269" i="11" s="1"/>
  <c r="J269" i="11"/>
  <c r="F227" i="11"/>
  <c r="L227" i="11" s="1"/>
  <c r="M227" i="11" s="1"/>
  <c r="N227" i="11" s="1"/>
  <c r="J227" i="11"/>
  <c r="F228" i="11"/>
  <c r="L228" i="11" s="1"/>
  <c r="M228" i="11" s="1"/>
  <c r="N228" i="11" s="1"/>
  <c r="J228" i="11"/>
  <c r="F107" i="11"/>
  <c r="L107" i="11" s="1"/>
  <c r="M107" i="11" s="1"/>
  <c r="N107" i="11" s="1"/>
  <c r="J107" i="11"/>
  <c r="F298" i="11"/>
  <c r="L298" i="11" s="1"/>
  <c r="M298" i="11" s="1"/>
  <c r="N298" i="11" s="1"/>
  <c r="J298" i="11"/>
  <c r="F299" i="11"/>
  <c r="L299" i="11" s="1"/>
  <c r="M299" i="11" s="1"/>
  <c r="N299" i="11" s="1"/>
  <c r="J299" i="11"/>
  <c r="F99" i="11"/>
  <c r="L99" i="11" s="1"/>
  <c r="M99" i="11" s="1"/>
  <c r="N99" i="11" s="1"/>
  <c r="J99" i="11"/>
  <c r="F222" i="11"/>
  <c r="L222" i="11" s="1"/>
  <c r="M222" i="11" s="1"/>
  <c r="N222" i="11" s="1"/>
  <c r="J222" i="11"/>
  <c r="F271" i="11"/>
  <c r="L271" i="11" s="1"/>
  <c r="M271" i="11" s="1"/>
  <c r="N271" i="11" s="1"/>
  <c r="J271" i="11"/>
  <c r="F368" i="11"/>
  <c r="L368" i="11" s="1"/>
  <c r="M368" i="11" s="1"/>
  <c r="N368" i="11" s="1"/>
  <c r="J368" i="11"/>
  <c r="F245" i="11"/>
  <c r="L245" i="11" s="1"/>
  <c r="M245" i="11" s="1"/>
  <c r="N245" i="11" s="1"/>
  <c r="J245" i="11"/>
  <c r="F318" i="11"/>
  <c r="L318" i="11" s="1"/>
  <c r="M318" i="11" s="1"/>
  <c r="N318" i="11" s="1"/>
  <c r="J318" i="11"/>
  <c r="F243" i="11"/>
  <c r="L243" i="11" s="1"/>
  <c r="M243" i="11" s="1"/>
  <c r="N243" i="11" s="1"/>
  <c r="J243" i="11"/>
  <c r="F204" i="11"/>
  <c r="L204" i="11" s="1"/>
  <c r="M204" i="11" s="1"/>
  <c r="N204" i="11" s="1"/>
  <c r="J204" i="11"/>
  <c r="F372" i="11"/>
  <c r="J372" i="11"/>
  <c r="F283" i="11"/>
  <c r="L283" i="11" s="1"/>
  <c r="M283" i="11" s="1"/>
  <c r="N283" i="11" s="1"/>
  <c r="J283" i="11"/>
  <c r="F300" i="11"/>
  <c r="L300" i="11" s="1"/>
  <c r="M300" i="11" s="1"/>
  <c r="N300" i="11" s="1"/>
  <c r="J300" i="11"/>
  <c r="F333" i="11"/>
  <c r="L333" i="11" s="1"/>
  <c r="M333" i="11" s="1"/>
  <c r="N333" i="11" s="1"/>
  <c r="J333" i="11"/>
  <c r="F177" i="11"/>
  <c r="L177" i="11" s="1"/>
  <c r="M177" i="11" s="1"/>
  <c r="N177" i="11" s="1"/>
  <c r="J177" i="11"/>
  <c r="F122" i="11"/>
  <c r="L122" i="11" s="1"/>
  <c r="M122" i="11" s="1"/>
  <c r="N122" i="11" s="1"/>
  <c r="J122" i="11"/>
  <c r="F353" i="11"/>
  <c r="L353" i="11" s="1"/>
  <c r="M353" i="11" s="1"/>
  <c r="N353" i="11" s="1"/>
  <c r="J353" i="11"/>
  <c r="F285" i="11"/>
  <c r="L285" i="11" s="1"/>
  <c r="M285" i="11" s="1"/>
  <c r="N285" i="11" s="1"/>
  <c r="J285" i="11"/>
  <c r="F370" i="11"/>
  <c r="L370" i="11" s="1"/>
  <c r="M370" i="11" s="1"/>
  <c r="N370" i="11" s="1"/>
  <c r="J370" i="11"/>
  <c r="F369" i="11"/>
  <c r="L369" i="11" s="1"/>
  <c r="M369" i="11" s="1"/>
  <c r="N369" i="11" s="1"/>
  <c r="J369" i="11"/>
  <c r="M29" i="11"/>
  <c r="N29" i="11" s="1"/>
  <c r="M31" i="11"/>
  <c r="N31" i="11" s="1"/>
  <c r="F33" i="11"/>
  <c r="F32" i="11"/>
  <c r="L372" i="11"/>
  <c r="M372" i="11" s="1"/>
  <c r="N372" i="11" s="1"/>
  <c r="L32" i="11" l="1"/>
  <c r="M32" i="11" s="1"/>
  <c r="L33" i="11"/>
  <c r="M33" i="11" s="1"/>
  <c r="N33" i="11" s="1"/>
  <c r="N32" i="11" l="1"/>
  <c r="N375" i="11" s="1"/>
  <c r="M375" i="11"/>
  <c r="L10" i="11" s="1"/>
  <c r="L12" i="11" s="1"/>
  <c r="L375" i="11"/>
  <c r="Q4" i="11"/>
  <c r="Q7" i="11" s="1"/>
  <c r="R4" i="11" l="1"/>
  <c r="L14" i="11" s="1"/>
  <c r="R7" i="11"/>
  <c r="Q10" i="11"/>
  <c r="R10" i="11" s="1"/>
  <c r="L1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Carolina S Cabral</author>
  </authors>
  <commentList>
    <comment ref="A12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NÃO TEM NO PEDIDO INTERNO
</t>
        </r>
      </text>
    </comment>
  </commentList>
</comments>
</file>

<file path=xl/sharedStrings.xml><?xml version="1.0" encoding="utf-8"?>
<sst xmlns="http://schemas.openxmlformats.org/spreadsheetml/2006/main" count="1054" uniqueCount="412">
  <si>
    <t>IE:</t>
  </si>
  <si>
    <t>PRODUTO</t>
  </si>
  <si>
    <t xml:space="preserve">PREÇO </t>
  </si>
  <si>
    <t>% DESC.</t>
  </si>
  <si>
    <t>VALOR COM DESCONTO</t>
  </si>
  <si>
    <t>DATA:</t>
  </si>
  <si>
    <t>RAZAO SOCIAL:</t>
  </si>
  <si>
    <t>CNPJ:</t>
  </si>
  <si>
    <t>NOME FANSTASIA:</t>
  </si>
  <si>
    <t>KIT BAMBOO 1</t>
  </si>
  <si>
    <t>KIT BAMBOO 2</t>
  </si>
  <si>
    <t>KIT BAMBOO 3</t>
  </si>
  <si>
    <t>KIT BAMBOO 4</t>
  </si>
  <si>
    <t>KIT BAMBOO 5</t>
  </si>
  <si>
    <t>KIT CEREJEIRA 1</t>
  </si>
  <si>
    <t>KIT CEREJEIRA 2</t>
  </si>
  <si>
    <t>KIT CEREJEIRA 3</t>
  </si>
  <si>
    <t>KIT CEREJEIRA 4</t>
  </si>
  <si>
    <t>KIT CEREJEIRA 5</t>
  </si>
  <si>
    <t>KIT CEREJEIRA 8</t>
  </si>
  <si>
    <t>KIT CEREJEIRA 9</t>
  </si>
  <si>
    <t>KIT KYLE1</t>
  </si>
  <si>
    <t>KIT KYLE2</t>
  </si>
  <si>
    <t>KIT KYLE5</t>
  </si>
  <si>
    <t>KIT KYLE3</t>
  </si>
  <si>
    <t>KIT KYLE6</t>
  </si>
  <si>
    <t>KIT KYLE9</t>
  </si>
  <si>
    <t>KIT KYLE11</t>
  </si>
  <si>
    <t>KIT LILY 1</t>
  </si>
  <si>
    <t>KIT LILY 2</t>
  </si>
  <si>
    <t>KIT LILY 3</t>
  </si>
  <si>
    <t>KIT LILY 4</t>
  </si>
  <si>
    <t>KIT LILY 5</t>
  </si>
  <si>
    <t>KIT LILY 8</t>
  </si>
  <si>
    <t>KIT LILY 9</t>
  </si>
  <si>
    <t>KIT MORANGO 1</t>
  </si>
  <si>
    <t>KIT MORANGO 2</t>
  </si>
  <si>
    <t>KIT MORANGO 3</t>
  </si>
  <si>
    <t>KIT MORANGO 4</t>
  </si>
  <si>
    <t>KIT MORANGO 5</t>
  </si>
  <si>
    <t>KIT NYAH 1</t>
  </si>
  <si>
    <t>KIT NYAH 2</t>
  </si>
  <si>
    <t>KIT NYAH 3</t>
  </si>
  <si>
    <t>KIT NYAH 4</t>
  </si>
  <si>
    <t>KIT NYAH 5</t>
  </si>
  <si>
    <t>KIT PITANGA 1</t>
  </si>
  <si>
    <t>KIT PITANGA 2</t>
  </si>
  <si>
    <t>KIT PITANGA 3</t>
  </si>
  <si>
    <t>KIT PITANGA 4</t>
  </si>
  <si>
    <t>KIT PITANGA 5</t>
  </si>
  <si>
    <t>KIT SENSE1</t>
  </si>
  <si>
    <t>KIT SENSE2</t>
  </si>
  <si>
    <t>KIT SENSE5</t>
  </si>
  <si>
    <t>KIT SENSE11</t>
  </si>
  <si>
    <t>KIT SENSE3</t>
  </si>
  <si>
    <t>KIT SENSE6</t>
  </si>
  <si>
    <t>KIT SENSE9</t>
  </si>
  <si>
    <t>KIT VERBENA 1</t>
  </si>
  <si>
    <t>KIT VERBENA 2</t>
  </si>
  <si>
    <t>KIT VERBENA 3</t>
  </si>
  <si>
    <t>KIT VERBENA 4</t>
  </si>
  <si>
    <t>KIT VERBENA 5</t>
  </si>
  <si>
    <t>QTDE</t>
  </si>
  <si>
    <t xml:space="preserve">QTD X VAL </t>
  </si>
  <si>
    <t>ICMS ST (%)</t>
  </si>
  <si>
    <t>NCM</t>
  </si>
  <si>
    <t>BODY LOTION 250MLLA VIE</t>
  </si>
  <si>
    <t>BODY SPLASH 120MLLA VIE</t>
  </si>
  <si>
    <t>BODY LOTION 250MLJUST GIRL</t>
  </si>
  <si>
    <t>BODY SPLASH 120MLJUST GIRL</t>
  </si>
  <si>
    <t>BODY LOTION 250MLROSÉ</t>
  </si>
  <si>
    <t>BODY SPLASH 120MLROSÉ</t>
  </si>
  <si>
    <t>AGUA PERFUMADA 500MLBAMBOO</t>
  </si>
  <si>
    <t>BALSAMO HIDRATANTE 120MLBAMBOO</t>
  </si>
  <si>
    <t>DIFUSOR DE AROMAS 120MLBAMBOO</t>
  </si>
  <si>
    <t>DIFUSOR DE AROMAS 300MLBAMBOO</t>
  </si>
  <si>
    <t>HIDRATANTE PARA MAOS 300MLBAMBOO</t>
  </si>
  <si>
    <t>SABONETE GLICERINADO 90GBAMBOO</t>
  </si>
  <si>
    <t>SABONETE LIQUIDO 120MLBAMBOO</t>
  </si>
  <si>
    <t>SABONETE LIQUIDO 300MLBAMBOO</t>
  </si>
  <si>
    <t>SACHET PERFUMADO 15GBAMBOO</t>
  </si>
  <si>
    <t>AGUA PERFUMADA 500MLCALENDULA</t>
  </si>
  <si>
    <t>BALSAMO HIDRATANTE 120MLCALENDULA</t>
  </si>
  <si>
    <t>DIFUSOR DE AROMAS 120MLCALENDULA</t>
  </si>
  <si>
    <t>EMULSAO CORPORAL 380MLCALENDULA</t>
  </si>
  <si>
    <t>ESFOLIANTE CORPORAL 70GCALENDULA</t>
  </si>
  <si>
    <t>ESPUMA DE BANHO 380MLCALENDULA</t>
  </si>
  <si>
    <t>HIDRATANTE PARA MAOS 60MLCALENDULA</t>
  </si>
  <si>
    <t>OLEO DE BANHO 140MLCALENDULA</t>
  </si>
  <si>
    <t>SABONETE GLICERINADO 90GCALENDULA</t>
  </si>
  <si>
    <t>SABONETE LIQUIDO 120MLCALENDULA</t>
  </si>
  <si>
    <t>SABONETE LIQUIDO 350MLCALENDULA</t>
  </si>
  <si>
    <t>SACHET PERFUMADO 15GCALENDULA</t>
  </si>
  <si>
    <t>SAIS DE BANHO ESPUMANTE 200GCALENDULA</t>
  </si>
  <si>
    <t>DIFUSOR DE AROMAS 350MLCALENDULA</t>
  </si>
  <si>
    <t>KIT BA08CALENDULA</t>
  </si>
  <si>
    <t>KIT BA25CALENDULA</t>
  </si>
  <si>
    <t>KIT BA32CALENDULA</t>
  </si>
  <si>
    <t>KIT BA34CALENDULA</t>
  </si>
  <si>
    <t>KIT BA35CALENDULA</t>
  </si>
  <si>
    <t>KIT BA36CALENDULA</t>
  </si>
  <si>
    <t>AGUA PERFUMADA 500MLDOCE DESEJO</t>
  </si>
  <si>
    <t>BALSAMO HIDRATANTE 120MLDOCE DESEJO</t>
  </si>
  <si>
    <t>BODY SPLASH 120MLDOCE DESEJO</t>
  </si>
  <si>
    <t>DIFUSOR DE AROMAS 120MLDOCE DESEJO</t>
  </si>
  <si>
    <t>EMULSAO CORPORAL 380MLDOCE DESEJO</t>
  </si>
  <si>
    <t>ESFOLIANTE CORPORAL 70GDOCE DESEJO</t>
  </si>
  <si>
    <t>ESPUMA DE BANHO 380MLDOCE DESEJO</t>
  </si>
  <si>
    <t>OLEO DE BANHO 140MLDOCE DESEJO</t>
  </si>
  <si>
    <t>SABONETE GLICERINADO 90GDOCE DESEJO</t>
  </si>
  <si>
    <t>SABONETE LIQUIDO 120MLDOCE DESEJO</t>
  </si>
  <si>
    <t>SABONETE LIQUIDO 350MLDOCE DESEJO</t>
  </si>
  <si>
    <t>SACHET PERFUMADO 15GDOCE DESEJO</t>
  </si>
  <si>
    <t>SAIS DE BANHO ESPUMANTE 200GDOCE DESEJO</t>
  </si>
  <si>
    <t>DIFUSOR DE AROMAS 350MLDOCE DESEJO</t>
  </si>
  <si>
    <t>KIT BA08DOCE DESEJO</t>
  </si>
  <si>
    <t>KIT BA25DOCE DESEJO</t>
  </si>
  <si>
    <t>KIT BA32DOCE DESEJO</t>
  </si>
  <si>
    <t>KIT BA33DOCE DESEJO</t>
  </si>
  <si>
    <t>KIT BA34DOCE DESEJO</t>
  </si>
  <si>
    <t>KIT BA35DOCE DESEJO</t>
  </si>
  <si>
    <t>KIT BA36DOCE DESEJO</t>
  </si>
  <si>
    <t>AGUA PERFUMADA 500MLFLOR DE CEREJEIRA</t>
  </si>
  <si>
    <t>BALSAMO HIDRATANTE 120MLFLOR DE CEREJEIRA</t>
  </si>
  <si>
    <t>BODY SPLASH 120MLFLOR DE CEREJEIRA</t>
  </si>
  <si>
    <t>DIFUSOR DE AROMAS 120MLFLOR DE CEREJEIRA</t>
  </si>
  <si>
    <t>DIFUSOR DE AROMAS 350MLFLOR DE CEREJEIRA</t>
  </si>
  <si>
    <t>HIDRATANTE PARA MAOS 70GFLOR DE CEREJEIRA</t>
  </si>
  <si>
    <t>HOME SPRAY 350MLFLOR DE CEREJEIRA</t>
  </si>
  <si>
    <t>MANTEIGA HIDRATANTE 200GFLOR DE CEREJEIRA</t>
  </si>
  <si>
    <t>OLEO DE BANHO 140MLFLOR DE CEREJEIRA</t>
  </si>
  <si>
    <t>SABONETE GLICERINADO 90GFLOR DE CEREJEIRA</t>
  </si>
  <si>
    <t>SABONETE LIQUIDO 120MLFLOR DE CEREJEIRA</t>
  </si>
  <si>
    <t>SABONETE LIQUIDO MAOS E CORPO 350MLFLOR DE CEREJEIRA</t>
  </si>
  <si>
    <t>SACHET PERFUMADO 15GFLOR DE CEREJEIRA</t>
  </si>
  <si>
    <t>SAIS DE BANHO ESPUMANTE 200GFLOR DE CEREJEIRA</t>
  </si>
  <si>
    <t>HIDRATANTE PARA PERNAS E PES 60MLHORTELA</t>
  </si>
  <si>
    <t>SAL RELAXANTE PARA OS PES 40GHORTELA</t>
  </si>
  <si>
    <t>AGUA PERFUMADA 500MLJARDIM SECRETO</t>
  </si>
  <si>
    <t>BALSAMO HIDRATANTE 120MLJARDIM SECRETO</t>
  </si>
  <si>
    <t>DIFUSOR DE AROMAS 120MLJARDIM SECRETO</t>
  </si>
  <si>
    <t>EMULSAO CORPORAL 380MLJARDIM SECRETO</t>
  </si>
  <si>
    <t>ESFOLIANTE CORPORAL 70GJARDIM SECRETO</t>
  </si>
  <si>
    <t>ESPUMA DE BANHO 380MLJARDIM SECRETO</t>
  </si>
  <si>
    <t>OLEO DE BANHO 140MLJARDIM SECRETO</t>
  </si>
  <si>
    <t>SABONETE GLICERINADO 90GJARDIM SECRETO</t>
  </si>
  <si>
    <t>SABONETE LIQUIDO 120MLJARDIM SECRETO</t>
  </si>
  <si>
    <t>SABONETE LIQUIDO 350MLJARDIM SECRETO</t>
  </si>
  <si>
    <t>SACHET PERFUMADO 15GJARDIM SECRETO</t>
  </si>
  <si>
    <t>SAIS DE BANHO ESPUMANTE 200GJARDIM SECRETO</t>
  </si>
  <si>
    <t>DIFUSOR DE AROMAS 350MLJARDIM SECRETO</t>
  </si>
  <si>
    <t>KIT BA08JARDIM SECRETO</t>
  </si>
  <si>
    <t>KIT BA25JARDIM SECRETO</t>
  </si>
  <si>
    <t>KIT BA32JARDIM SECRETO</t>
  </si>
  <si>
    <t>KIT BA34JARDIM SECRETO</t>
  </si>
  <si>
    <t>KIT BA35JARDIM SECRETO</t>
  </si>
  <si>
    <t>KIT BA36JARDIM SECRETO</t>
  </si>
  <si>
    <t>CREME PARA BARBEAR 70GKYLE</t>
  </si>
  <si>
    <t>DEO COLONIA 100MLKYLE</t>
  </si>
  <si>
    <t>GEL APOS BARBA 70GKYLE</t>
  </si>
  <si>
    <t>GEL HIDRATANTE PARA MAOS  E CORPO 250MLKYLE</t>
  </si>
  <si>
    <t>SABONETE GLICERINADO 90GKYLE</t>
  </si>
  <si>
    <t>SABONETE PARA BARBEAR 115GKYLE</t>
  </si>
  <si>
    <t>SHAMPOO PARA CABELO E CORPO 250MLKYLE</t>
  </si>
  <si>
    <t>PROVADOR DEO COLONIA 60MLKYLE</t>
  </si>
  <si>
    <t>PROVADOR MASCULINO 60MLKYLE</t>
  </si>
  <si>
    <t>BALSAMO HIDRATANTE 120MLLADY ROSE</t>
  </si>
  <si>
    <t>BODY SPLASH 120MLLADY ROSE</t>
  </si>
  <si>
    <t>EMULSAO CORPORAL 380MLLADY ROSE</t>
  </si>
  <si>
    <t>ESFOLIANTE CORPORAL 70GLADY ROSE</t>
  </si>
  <si>
    <t>ESPUMA DE BANHO 380MLLADY ROSE</t>
  </si>
  <si>
    <t>OLEO DE BANHO 140MLLADY ROSE</t>
  </si>
  <si>
    <t>SABONETE GLICERINADO 90GLADY ROSE</t>
  </si>
  <si>
    <t>SABONETE LIQUIDO 120MLLADY ROSE</t>
  </si>
  <si>
    <t>SAIS DE BANHO ESPUMANTE 200GLADY ROSE</t>
  </si>
  <si>
    <t>KIT BA08LADY ROSE</t>
  </si>
  <si>
    <t>KIT BA25LADY ROSE</t>
  </si>
  <si>
    <t>KIT BA32LADY ROSE</t>
  </si>
  <si>
    <t>KIT BA33LADY ROSE</t>
  </si>
  <si>
    <t>KIT BA34LADY ROSE</t>
  </si>
  <si>
    <t>KIT BA35LADY ROSE</t>
  </si>
  <si>
    <t>KIT BA36LADY ROSE</t>
  </si>
  <si>
    <t>AGUA PERFUMADA 500MLLILY</t>
  </si>
  <si>
    <t>BALSAMO CORPORAL 300MLLILY</t>
  </si>
  <si>
    <t>BALSAMO HIDRATANTE 120MLLILY</t>
  </si>
  <si>
    <t>BODY SPLASH 120MLLILY</t>
  </si>
  <si>
    <t>DIFUSOR DE AROMAS 120MLLILY</t>
  </si>
  <si>
    <t>DIFUSOR DE AROMAS 300MLLILY</t>
  </si>
  <si>
    <t>HIDRATANTE DE MAOS 70GLILY</t>
  </si>
  <si>
    <t>HOME SPRAY 300MLLILY</t>
  </si>
  <si>
    <t>OLEO DE BANHO 140MLLILY</t>
  </si>
  <si>
    <t>SABONETE GLICERINADO 90GLILY</t>
  </si>
  <si>
    <t>SABONETE LIQUIDO 120MLLILY</t>
  </si>
  <si>
    <t>SABONETE LIQUIDO MAOS E CORPO 300MLLILY</t>
  </si>
  <si>
    <t>SACHET PERFUMADO 15GLILY</t>
  </si>
  <si>
    <t>SAIS DE BANHO ESPUMANTE 300GLILY</t>
  </si>
  <si>
    <t>EMULSAO HIDRATANTE 250MLMORANGO</t>
  </si>
  <si>
    <t>ESFOLIANTE CORPORAL 70GMORANGO</t>
  </si>
  <si>
    <t>ESPUMA DE BANHO 250MLMORANGO</t>
  </si>
  <si>
    <t>OLEO DE BANHO 140MLMORANGO</t>
  </si>
  <si>
    <t>SABONETE GLICERINADO 90GMORANGO</t>
  </si>
  <si>
    <t>SAIS DE BANHO ESPUMANTE 200GMORANGO</t>
  </si>
  <si>
    <t>BALSAMO HIDRATANTE 120MLNYAH</t>
  </si>
  <si>
    <t>CRISTAIS DE BANHO 390GNYAH</t>
  </si>
  <si>
    <t>DIFUSOR DE AROMAS 120MLNYAH</t>
  </si>
  <si>
    <t>HIDRATANTE NUTRITIVO 300MLNYAH</t>
  </si>
  <si>
    <t>HIDRATANTE PARA MAOS 60MLNYAH</t>
  </si>
  <si>
    <t>SABONETE GLICERINADO 90GNYAH</t>
  </si>
  <si>
    <t>SABONETE LIQUIDO 120MLNYAH</t>
  </si>
  <si>
    <t>SABONETE LIQUIDO CREMOSO 300MLNYAH</t>
  </si>
  <si>
    <t>DIFUSOR DE AROMAS 300MLNYAH</t>
  </si>
  <si>
    <t>EMULSAO HIDRATANTE 250MLPITANGA</t>
  </si>
  <si>
    <t>ESFOLIANTE CORPORAL 70GPITANGA</t>
  </si>
  <si>
    <t>ESPUMA DE BANHO 250MLPITANGA</t>
  </si>
  <si>
    <t>OLEO DE BANHO 140MLPITANGA</t>
  </si>
  <si>
    <t>SABONETE GLICERINADO 90GPITANGA</t>
  </si>
  <si>
    <t>SAIS DE BANHO ESPUMANTE 200GPITANGA</t>
  </si>
  <si>
    <t>CREME PARA BARBEAR 70GSENSE</t>
  </si>
  <si>
    <t>DEO COLONIA 100MLSENSE</t>
  </si>
  <si>
    <t>GEL APOS BARBA 70GSENSE</t>
  </si>
  <si>
    <t>GEL HIDRATANTE PARA MAOS  E CORPO 250MLSENSE</t>
  </si>
  <si>
    <t>SABONETE GLICERINADO 90GSENSE</t>
  </si>
  <si>
    <t>SABONETE PARA BARBEAR 115GSENSE</t>
  </si>
  <si>
    <t>SHAMPOO PARA CABELO E CORPO 250MLSENSE</t>
  </si>
  <si>
    <t>PROVADOR DEO COLONIA 60MLSENSE</t>
  </si>
  <si>
    <t>PROVADOR MASCULINO 60MLSENSE</t>
  </si>
  <si>
    <t>BALSAMO HIDRATANTE 120MLVANILLA</t>
  </si>
  <si>
    <t>BODY SPLASH 120MLVANILLA</t>
  </si>
  <si>
    <t>DIFUSOR DE AROMAS 120MLVANILLA</t>
  </si>
  <si>
    <t>EMULSAO CORPORAL 380MLVANILLA</t>
  </si>
  <si>
    <t>ESFOLIANTE CORPORAL 70GVANILLA</t>
  </si>
  <si>
    <t>ESPUMA DE BANHO 380MLVANILLA</t>
  </si>
  <si>
    <t>OLEO DE BANHO 140MLVANILLA</t>
  </si>
  <si>
    <t>SABONETE GLICERINADO 90GVANILLA</t>
  </si>
  <si>
    <t>SABONETE LIQUIDO 120MLVANILLA</t>
  </si>
  <si>
    <t>SABONETE LIQUIDO 350MLVANILLA</t>
  </si>
  <si>
    <t>SACHET PERFUMADO 15GVANILLA</t>
  </si>
  <si>
    <t>SAIS DE BANHO ESPUMANTE 200GVANILLA</t>
  </si>
  <si>
    <t>DIFUSOR DE AROMAS 350MLVANILLA</t>
  </si>
  <si>
    <t>KIT BA08VANILLA</t>
  </si>
  <si>
    <t>KIT BA25VANILLA</t>
  </si>
  <si>
    <t>KIT BA32VANILLA</t>
  </si>
  <si>
    <t>KIT BA33VANILLA</t>
  </si>
  <si>
    <t>KIT BA34VANILLA</t>
  </si>
  <si>
    <t>KIT BA35VANILLA</t>
  </si>
  <si>
    <t>KIT BA36VANILLA</t>
  </si>
  <si>
    <t>AGUA PERFUMADA 500MLVERBENA CITRUS</t>
  </si>
  <si>
    <t>DIFUSOR DE AROMAS 350MLVERBENA CITRUS</t>
  </si>
  <si>
    <t>LOCAO HIDRATANTE 350MLVERBENA CITRUS</t>
  </si>
  <si>
    <t>SABONETE GLICERINADO 90GVERBENA CITRUS</t>
  </si>
  <si>
    <t>SABONETE LIQUIDO MAOS E CORPO 350MLVERBENA CITRUS</t>
  </si>
  <si>
    <t>SACHET PERFUMADO 15GVERBENA CITRUS</t>
  </si>
  <si>
    <t>SPRAY PARA AMBIENTES 120MLVERBENA CITRUS</t>
  </si>
  <si>
    <t>TIPO</t>
  </si>
  <si>
    <t>Avulso</t>
  </si>
  <si>
    <t>Kit</t>
  </si>
  <si>
    <t>Tester</t>
  </si>
  <si>
    <t>ICMS ST</t>
  </si>
  <si>
    <t>BOLETO 10 DIAS</t>
  </si>
  <si>
    <t xml:space="preserve">ESTADO: </t>
  </si>
  <si>
    <t>R$ ICMS ST:</t>
  </si>
  <si>
    <t>CIDADE:</t>
  </si>
  <si>
    <t>INFORMAÇÕES DO PEDIDO</t>
  </si>
  <si>
    <t>VALOR PRODUTO</t>
  </si>
  <si>
    <t>BODY SPLASH 250MLMISS LOLA</t>
  </si>
  <si>
    <t>LOCAO HIDRATANTE 200MLMISS LOLA</t>
  </si>
  <si>
    <t>SABONETE LIQUIDO 200MLMISS LOLA</t>
  </si>
  <si>
    <t>PROVADOR SPRAY 60MLMISS LOLA</t>
  </si>
  <si>
    <t>PROVADOR CREME 60MLMISS LOLA</t>
  </si>
  <si>
    <t>BODY SPLASH 250MLSWEET SEDUCTION</t>
  </si>
  <si>
    <t>LOCAO HIDRATANTE 200MLSWEET SEDUCTION</t>
  </si>
  <si>
    <t>SABONETE LIQUIDO 200MLSWEET SEDUCTION</t>
  </si>
  <si>
    <t>PROVADOR SPRAY 60MLSWEET SEDUCTION</t>
  </si>
  <si>
    <t>PROVADOR CREME 60MLSWEET SEDUCTION</t>
  </si>
  <si>
    <t>BODY SPLASH 250MLLOVE ME</t>
  </si>
  <si>
    <t>LOCAO HIDRATANTE 200MLLOVE ME</t>
  </si>
  <si>
    <t>SABONETE LIQUIDO 200MLLOVE ME</t>
  </si>
  <si>
    <t>PROVADOR SPRAY 60MLLOVE ME</t>
  </si>
  <si>
    <t>PROVADOR CREME 60MLLOVE ME</t>
  </si>
  <si>
    <t>TEL / WHATSAPP: (19) 3454.8862</t>
  </si>
  <si>
    <t>CONDIÇÃO DE PAGAMENTO:</t>
  </si>
  <si>
    <t>TOTAL</t>
  </si>
  <si>
    <t>KIT MAOS E PES</t>
  </si>
  <si>
    <t>DIFUSOR DE AROMAS 120MLLADY ROSE</t>
  </si>
  <si>
    <t>PROVADOR CREME 60MLJUST GIRL</t>
  </si>
  <si>
    <t>PROVADOR CREME 60MLLA VIE</t>
  </si>
  <si>
    <t>PROVADOR CREME 60MLROSÉ</t>
  </si>
  <si>
    <t>PROVADOR SPRAY 60MLJUST GIRL</t>
  </si>
  <si>
    <t>PROVADOR SPRAY 60MLLA VIE</t>
  </si>
  <si>
    <t>PROVADOR SPRAY 60MLROSÉ</t>
  </si>
  <si>
    <t>PROVADOR SPRAY 60MLBAMBOO</t>
  </si>
  <si>
    <t>PROVADOR SPRAY 60MLCALENDULA</t>
  </si>
  <si>
    <t>PROVADOR SPRAY 60MLDOCE DESEJO</t>
  </si>
  <si>
    <t>PROVADOR SPRAY 60MLFLOR DE CEREJEIRA</t>
  </si>
  <si>
    <t>PROVADOR SPRAY 60MLJARDIM SECRETO</t>
  </si>
  <si>
    <t>PROVADOR SPRAY 60MLLADY ROSE</t>
  </si>
  <si>
    <t>PROVADOR SPRAY 60MLLILY</t>
  </si>
  <si>
    <t>PROVADOR SPRAY 60MLNYAH</t>
  </si>
  <si>
    <t>PROVADOR SPRAY 60MLVANILLA</t>
  </si>
  <si>
    <t>PROVADOR SPRAY 60MLVERBENA CITRUS</t>
  </si>
  <si>
    <t>PROVADOR CREME 60MLBAMBOO</t>
  </si>
  <si>
    <t>PROVADOR CREME 60MLCALENDULA</t>
  </si>
  <si>
    <t>PROVADOR CREME 60MLDOCE DESEJO</t>
  </si>
  <si>
    <t>PROVADOR CREME 60MLFLOR DE CEREJEIRA</t>
  </si>
  <si>
    <t>PROVADOR CREME 60MLJARDIM SECRETO</t>
  </si>
  <si>
    <t>PROVADOR CREME 60MLLADY ROSE</t>
  </si>
  <si>
    <t>PROVADOR CREME 60MLLILY</t>
  </si>
  <si>
    <t>PROVADOR CREME 60MLMORANGO</t>
  </si>
  <si>
    <t>PROVADOR CREME 60MLNYAH</t>
  </si>
  <si>
    <t>PROVADOR CREME 60MLPITANGA</t>
  </si>
  <si>
    <t>PROVADOR CREME 60MLVANILLA</t>
  </si>
  <si>
    <t>PROVADOR CREME 60MLVERBENA CITRUS</t>
  </si>
  <si>
    <t>R$ PRODUTOS:</t>
  </si>
  <si>
    <t>R$ FRETE:</t>
  </si>
  <si>
    <t>TOTAL DO PEDIDO:</t>
  </si>
  <si>
    <t>KIT MISS LOLA1</t>
  </si>
  <si>
    <t>KIT MISS LOLA2</t>
  </si>
  <si>
    <t>KIT LOVE ME1</t>
  </si>
  <si>
    <t>KIT LOVE ME2</t>
  </si>
  <si>
    <t>KIT SWEET SEDUCTION1</t>
  </si>
  <si>
    <t>KIT SWEET SEDUCTION2</t>
  </si>
  <si>
    <t>KIT JUST GIRL</t>
  </si>
  <si>
    <t>KIT ROSÉ</t>
  </si>
  <si>
    <t>KIT LA VIE</t>
  </si>
  <si>
    <t>KIT LILY 6</t>
  </si>
  <si>
    <t>KIT LILY 7</t>
  </si>
  <si>
    <t>KIT CEREJEIRA 6</t>
  </si>
  <si>
    <t>KIT CEREJEIRA 7</t>
  </si>
  <si>
    <t>KIT NYAH 6</t>
  </si>
  <si>
    <t>KIT NYAH 7</t>
  </si>
  <si>
    <t>KIT BAMBOO 6</t>
  </si>
  <si>
    <t>KIT BAMBOO 7</t>
  </si>
  <si>
    <t>Totais</t>
  </si>
  <si>
    <t>BODY LOTION 250MLGLAMOUR</t>
  </si>
  <si>
    <t>BODY SPLASH 120MLGLAMOUR</t>
  </si>
  <si>
    <t>PROVADOR SPRAY 60MLGLAMOUR</t>
  </si>
  <si>
    <t>KIT GLAMOUR</t>
  </si>
  <si>
    <t>PROVADOR CREME 60MLGLAMOUR</t>
  </si>
  <si>
    <t>NOVO</t>
  </si>
  <si>
    <t>KIT SWEET SEDUCTION 3</t>
  </si>
  <si>
    <t>KIT MISS LOLA 3</t>
  </si>
  <si>
    <t>KIT LOVE ME 3</t>
  </si>
  <si>
    <t>KIT BA31CALENDULA</t>
  </si>
  <si>
    <t>KIT BA31DOCE DESEJO</t>
  </si>
  <si>
    <t>KIT BA31JARDIM SECRETO</t>
  </si>
  <si>
    <t>KIT BA31VANILLA</t>
  </si>
  <si>
    <t>KIT BA31LADY ROSE</t>
  </si>
  <si>
    <t>KIT DUO SENSE (DEO COLONIA + GEL BARBA)</t>
  </si>
  <si>
    <t>KIT TRIO SENSE (SHAMPOO+GEL CORPO+GEL BARBA)</t>
  </si>
  <si>
    <t>KIT DUO KYLE (DEO COLONIA + GEL BARBA)</t>
  </si>
  <si>
    <t>KIT TRIO KYLE (SHAMPOO+GEL CORPO+GEL BARBA)</t>
  </si>
  <si>
    <t>BODY SPLASH 210MLLADY BLOSSOM</t>
  </si>
  <si>
    <t>HIDRATANTE CORPORAL 200MLLADY BLOSSOM</t>
  </si>
  <si>
    <t>PROVADOR CREME 60MLLADY BLOSSOM</t>
  </si>
  <si>
    <t>PROVADOR SPRAY 60MLLADY BLOSSOM</t>
  </si>
  <si>
    <t>SABONETE LIQUIDO 200MLLADY BLOSSOM</t>
  </si>
  <si>
    <t>KIT LADY BLOSSOM 1</t>
  </si>
  <si>
    <t>KIT LADY BLOSSOM 2</t>
  </si>
  <si>
    <t>REPRESENTANTE:</t>
  </si>
  <si>
    <t>BAIRRO:</t>
  </si>
  <si>
    <t>ENDEREÇO / N.o</t>
  </si>
  <si>
    <t>email xml:</t>
  </si>
  <si>
    <t>email comerc/financ:</t>
  </si>
  <si>
    <t>Telefone Comercial:</t>
  </si>
  <si>
    <t>Celular/Whatsapp:</t>
  </si>
  <si>
    <t>FICHA DE PEDIDO</t>
  </si>
  <si>
    <t>ATENDIMENTO COMERCIAL</t>
  </si>
  <si>
    <t>SACHETS BRINDE:</t>
  </si>
  <si>
    <t>OBSERVAÇÃO:</t>
  </si>
  <si>
    <t xml:space="preserve">DESCONTO </t>
  </si>
  <si>
    <t>COLEÇÃO BAMBOO</t>
  </si>
  <si>
    <t>COLEÇÃO CALENDULA</t>
  </si>
  <si>
    <t>COLEÇÃO DOCE DESEJO</t>
  </si>
  <si>
    <t>COLEÇÃO FLOR DE CEREJEIRA</t>
  </si>
  <si>
    <t>COLEÇÃO GLAMOUR ( INSP 212VIP CAROLINA HERRERA)</t>
  </si>
  <si>
    <t>COLEÇÃO JARDIM SECRETO ( INSP DASLU)</t>
  </si>
  <si>
    <t>COLEÇÃO JUST GIRL ( INSP GOOD GIRL CAROLINA HERRERA)</t>
  </si>
  <si>
    <t>COLEÇÃO KYLE ( INSP OSKLEN - MASCULINO)</t>
  </si>
  <si>
    <t>COLEÇÃO LA VIE ( INSP LA VIE EST BELLE LANCOME)</t>
  </si>
  <si>
    <t>COLEÇÃO LADY BLOSSOM ( INSP PINK CHIFFON BATH&amp;BODY)</t>
  </si>
  <si>
    <t>COLEÇÃO LADY ROSE ( INSP FANTASY BRITNEY SPEARS)</t>
  </si>
  <si>
    <t>COLEÇÃO LILY ( INSP CARTIER)</t>
  </si>
  <si>
    <t>COLEÇÃO LOVE ME ( INSP LOVE SPELL VICT SECRETS)</t>
  </si>
  <si>
    <t>COLEÇÃO MISS LOLA ( INSP MORANGO E CHAMPAGNE VICT SECRETS)</t>
  </si>
  <si>
    <t>COLEÇÃO MORANGO</t>
  </si>
  <si>
    <t>COLEÇÃO NYAH</t>
  </si>
  <si>
    <t>COLEÇÃO PITANGA</t>
  </si>
  <si>
    <t>COLEÇÃO ROSÉ ( INSP 212VIP ROSE C HERRERA)</t>
  </si>
  <si>
    <t>COLEÇÃO SENSE (INSP HIGHER ENERGY GIORGIO ARMANY-MASCULINO)</t>
  </si>
  <si>
    <t>COLEÇÃO SWEET SEDUCTION (INSP PURE SEDUCTION VICT SECRETS)</t>
  </si>
  <si>
    <t>COLEÇÃO VERBENA CITRUS</t>
  </si>
  <si>
    <t>COLEÇÃO  MÃOS E PÉS</t>
  </si>
  <si>
    <t>COLEÇÃO  VANILLA</t>
  </si>
  <si>
    <t>A VISTA ANTECIPADO 8%</t>
  </si>
  <si>
    <t>A VISTA 5% BOLETO 7 DIAS</t>
  </si>
  <si>
    <t>30/45 DIAS</t>
  </si>
  <si>
    <t>30 DIAS</t>
  </si>
  <si>
    <t>30/45/60 DIAS</t>
  </si>
  <si>
    <t>30/45/60/75 DIAS</t>
  </si>
  <si>
    <t>SACOLAS CAMPANHA:</t>
  </si>
  <si>
    <t>DISPLAY LADY BLOSSOM:</t>
  </si>
  <si>
    <t>vendas@floravie.com.br</t>
  </si>
  <si>
    <t>CN</t>
  </si>
  <si>
    <t>ANNA FLORA</t>
  </si>
  <si>
    <t>CN DISTRIBUIDORA</t>
  </si>
  <si>
    <t>CX</t>
  </si>
  <si>
    <t>3301.9030</t>
  </si>
  <si>
    <t>3307.2090</t>
  </si>
  <si>
    <t>3307.4900</t>
  </si>
  <si>
    <t>3401.2010</t>
  </si>
  <si>
    <t>3401.1190</t>
  </si>
  <si>
    <t>3307.3000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</si>
</sst>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* #,##0.00_-;\-* #,##0.00_-;_-* &quot;-&quot;??_-;_-@"/>
    <numFmt numFmtId="165" formatCode="_(* #,##0.00_);_(* \(#,##0.00\);_(* &quot;-&quot;??_);_(@_)"/>
    <numFmt numFmtId="166" formatCode="_-&quot;R$&quot;\ * #,##0.00_-;\-&quot;R$&quot;\ * #,##0.00_-;_-&quot;R$&quot;\ * &quot;-&quot;??_-;_-@"/>
    <numFmt numFmtId="167" formatCode="_(&quot;R$ &quot;* #,##0.00_);_(&quot;R$ &quot;* \(#,##0.00\);_(&quot;R$ &quot;* &quot;-&quot;??_);_(@_)"/>
    <numFmt numFmtId="168" formatCode="_-* #,##0_-;\-* #,##0_-;_-* &quot;-&quot;??_-;_-@_-"/>
  </numFmts>
  <fonts count="5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Calibri"/>
      <family val="2"/>
    </font>
    <font>
      <u/>
      <sz val="11"/>
      <color rgb="FF0563C1"/>
      <name val="Calibri"/>
      <family val="2"/>
    </font>
    <font>
      <b/>
      <sz val="10"/>
      <color rgb="FFFF0000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</font>
    <font>
      <sz val="10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color indexed="54"/>
      <name val="Calibri"/>
      <family val="2"/>
      <scheme val="minor"/>
    </font>
    <font>
      <b/>
      <sz val="9"/>
      <name val="Calibri"/>
      <family val="2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9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name val="Calibri"/>
      <family val="2"/>
      <scheme val="minor"/>
    </font>
    <font>
      <b/>
      <sz val="8"/>
      <color rgb="FFC00000"/>
      <name val="Calibri"/>
      <family val="2"/>
    </font>
    <font>
      <b/>
      <sz val="9"/>
      <color theme="0"/>
      <name val="Calibri"/>
      <family val="2"/>
    </font>
    <font>
      <b/>
      <i/>
      <sz val="10"/>
      <color theme="2" tint="-0.74999237037263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9"/>
      <color theme="2" tint="-0.499984740745262"/>
      <name val="Arial"/>
      <family val="2"/>
    </font>
    <font>
      <b/>
      <i/>
      <sz val="10"/>
      <color theme="0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  <font>
      <b/>
      <sz val="8"/>
      <color theme="0"/>
      <name val="Calibri"/>
      <family val="2"/>
    </font>
    <font>
      <b/>
      <i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9"/>
      <color theme="2" tint="-0.499984740745262"/>
      <name val="Calibri"/>
      <family val="2"/>
    </font>
    <font>
      <b/>
      <sz val="9"/>
      <color theme="2" tint="-0.499984740745262"/>
      <name val="Calibri"/>
      <family val="2"/>
    </font>
    <font>
      <b/>
      <sz val="9"/>
      <color theme="2" tint="-0.499984740745262"/>
      <name val="Calibri"/>
      <family val="2"/>
      <scheme val="minor"/>
    </font>
    <font>
      <b/>
      <i/>
      <sz val="9"/>
      <color theme="2" tint="-0.74999237037263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rgb="FFF7CAA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7CAAC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1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3" fillId="0" borderId="0" xfId="0" applyFont="1"/>
    <xf numFmtId="0" fontId="5" fillId="0" borderId="0" xfId="0" applyFont="1"/>
    <xf numFmtId="0" fontId="11" fillId="0" borderId="1" xfId="0" applyFont="1" applyBorder="1"/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/>
    <xf numFmtId="14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14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 applyAlignment="1">
      <alignment wrapText="1"/>
    </xf>
    <xf numFmtId="1" fontId="4" fillId="0" borderId="1" xfId="0" applyNumberFormat="1" applyFont="1" applyBorder="1"/>
    <xf numFmtId="1" fontId="6" fillId="0" borderId="1" xfId="0" applyNumberFormat="1" applyFont="1" applyBorder="1"/>
    <xf numFmtId="166" fontId="3" fillId="0" borderId="4" xfId="0" applyNumberFormat="1" applyFont="1" applyBorder="1" applyAlignment="1">
      <alignment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4" fillId="0" borderId="1" xfId="0" applyFont="1" applyBorder="1"/>
    <xf numFmtId="0" fontId="25" fillId="0" borderId="0" xfId="0" applyFont="1"/>
    <xf numFmtId="0" fontId="25" fillId="0" borderId="1" xfId="0" applyFont="1" applyBorder="1"/>
    <xf numFmtId="0" fontId="23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14" fillId="0" borderId="1" xfId="0" applyFont="1" applyBorder="1" applyAlignment="1">
      <alignment horizontal="left"/>
    </xf>
    <xf numFmtId="0" fontId="1" fillId="0" borderId="0" xfId="0" applyFont="1"/>
    <xf numFmtId="0" fontId="14" fillId="0" borderId="1" xfId="0" applyFont="1" applyBorder="1" applyAlignment="1">
      <alignment horizontal="left" indent="1"/>
    </xf>
    <xf numFmtId="168" fontId="14" fillId="0" borderId="1" xfId="0" applyNumberFormat="1" applyFont="1" applyBorder="1" applyAlignment="1" applyProtection="1">
      <alignment horizontal="left"/>
      <protection locked="0"/>
    </xf>
    <xf numFmtId="44" fontId="1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indent="2"/>
    </xf>
    <xf numFmtId="9" fontId="3" fillId="0" borderId="3" xfId="2" applyFont="1" applyBorder="1" applyAlignment="1">
      <alignment horizontal="center" vertical="center" wrapText="1"/>
    </xf>
    <xf numFmtId="10" fontId="3" fillId="0" borderId="3" xfId="2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166" fontId="27" fillId="0" borderId="2" xfId="0" applyNumberFormat="1" applyFont="1" applyBorder="1"/>
    <xf numFmtId="0" fontId="29" fillId="0" borderId="3" xfId="0" applyFont="1" applyBorder="1" applyAlignment="1">
      <alignment horizontal="center"/>
    </xf>
    <xf numFmtId="0" fontId="20" fillId="0" borderId="6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32" fillId="0" borderId="7" xfId="0" applyFont="1" applyFill="1" applyBorder="1" applyAlignment="1">
      <alignment vertical="center"/>
    </xf>
    <xf numFmtId="0" fontId="33" fillId="0" borderId="7" xfId="3" applyFont="1" applyFill="1" applyBorder="1" applyAlignment="1" applyProtection="1">
      <alignment horizontal="center" vertical="center"/>
    </xf>
    <xf numFmtId="0" fontId="35" fillId="0" borderId="19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9" fontId="7" fillId="7" borderId="3" xfId="0" applyNumberFormat="1" applyFont="1" applyFill="1" applyBorder="1" applyAlignment="1">
      <alignment horizontal="center" vertical="center" wrapText="1"/>
    </xf>
    <xf numFmtId="164" fontId="8" fillId="7" borderId="6" xfId="0" applyNumberFormat="1" applyFont="1" applyFill="1" applyBorder="1" applyAlignment="1">
      <alignment horizontal="center" vertical="center" wrapText="1"/>
    </xf>
    <xf numFmtId="165" fontId="8" fillId="7" borderId="5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wrapText="1"/>
    </xf>
    <xf numFmtId="14" fontId="37" fillId="0" borderId="16" xfId="0" applyNumberFormat="1" applyFont="1" applyFill="1" applyBorder="1" applyAlignment="1">
      <alignment horizontal="left" vertical="center"/>
    </xf>
    <xf numFmtId="14" fontId="37" fillId="0" borderId="7" xfId="0" applyNumberFormat="1" applyFont="1" applyFill="1" applyBorder="1" applyAlignment="1">
      <alignment horizontal="left" vertical="center"/>
    </xf>
    <xf numFmtId="0" fontId="8" fillId="8" borderId="24" xfId="0" applyFont="1" applyFill="1" applyBorder="1" applyAlignment="1">
      <alignment vertical="center" wrapText="1"/>
    </xf>
    <xf numFmtId="0" fontId="36" fillId="8" borderId="2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168" fontId="40" fillId="0" borderId="1" xfId="3" applyNumberFormat="1" applyFont="1" applyAlignment="1" applyProtection="1">
      <alignment vertical="center"/>
    </xf>
    <xf numFmtId="0" fontId="41" fillId="0" borderId="1" xfId="3" applyFont="1" applyAlignment="1">
      <protection locked="0"/>
    </xf>
    <xf numFmtId="0" fontId="27" fillId="0" borderId="0" xfId="0" applyFont="1"/>
    <xf numFmtId="166" fontId="8" fillId="0" borderId="3" xfId="0" applyNumberFormat="1" applyFont="1" applyBorder="1" applyAlignment="1">
      <alignment wrapText="1"/>
    </xf>
    <xf numFmtId="0" fontId="8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166" fontId="43" fillId="0" borderId="15" xfId="0" applyNumberFormat="1" applyFont="1" applyFill="1" applyBorder="1" applyAlignment="1" applyProtection="1">
      <alignment vertical="center"/>
      <protection locked="0"/>
    </xf>
    <xf numFmtId="166" fontId="43" fillId="0" borderId="16" xfId="0" applyNumberFormat="1" applyFont="1" applyFill="1" applyBorder="1" applyAlignment="1" applyProtection="1">
      <alignment vertical="center"/>
      <protection locked="0"/>
    </xf>
    <xf numFmtId="0" fontId="46" fillId="0" borderId="20" xfId="0" applyFont="1" applyBorder="1" applyAlignment="1">
      <alignment horizontal="left" vertical="center"/>
    </xf>
    <xf numFmtId="0" fontId="46" fillId="4" borderId="20" xfId="0" applyFont="1" applyFill="1" applyBorder="1" applyAlignment="1">
      <alignment horizontal="left" vertical="center"/>
    </xf>
    <xf numFmtId="0" fontId="47" fillId="0" borderId="20" xfId="0" applyFont="1" applyBorder="1" applyAlignment="1">
      <alignment horizontal="left"/>
    </xf>
    <xf numFmtId="0" fontId="47" fillId="0" borderId="20" xfId="0" applyFont="1" applyBorder="1"/>
    <xf numFmtId="0" fontId="42" fillId="0" borderId="16" xfId="3" quotePrefix="1" applyNumberFormat="1" applyFont="1" applyFill="1" applyBorder="1" applyAlignment="1" applyProtection="1">
      <alignment horizontal="center" vertical="center"/>
    </xf>
    <xf numFmtId="166" fontId="43" fillId="0" borderId="9" xfId="0" applyNumberFormat="1" applyFont="1" applyFill="1" applyBorder="1" applyAlignment="1" applyProtection="1">
      <alignment vertical="center"/>
      <protection locked="0"/>
    </xf>
    <xf numFmtId="14" fontId="37" fillId="9" borderId="16" xfId="0" applyNumberFormat="1" applyFont="1" applyFill="1" applyBorder="1" applyAlignment="1">
      <alignment horizontal="left" vertical="center"/>
    </xf>
    <xf numFmtId="14" fontId="37" fillId="9" borderId="7" xfId="0" applyNumberFormat="1" applyFont="1" applyFill="1" applyBorder="1" applyAlignment="1">
      <alignment horizontal="left" vertical="center"/>
    </xf>
    <xf numFmtId="166" fontId="18" fillId="9" borderId="16" xfId="0" applyNumberFormat="1" applyFont="1" applyFill="1" applyBorder="1" applyAlignment="1" applyProtection="1">
      <alignment vertical="center"/>
      <protection locked="0"/>
    </xf>
    <xf numFmtId="0" fontId="32" fillId="9" borderId="7" xfId="0" applyFont="1" applyFill="1" applyBorder="1" applyAlignment="1">
      <alignment vertical="center"/>
    </xf>
    <xf numFmtId="0" fontId="42" fillId="0" borderId="1" xfId="0" applyFont="1" applyBorder="1" applyAlignment="1">
      <alignment horizontal="left"/>
    </xf>
    <xf numFmtId="14" fontId="48" fillId="6" borderId="15" xfId="0" applyNumberFormat="1" applyFont="1" applyFill="1" applyBorder="1" applyAlignment="1">
      <alignment horizontal="left" vertical="center"/>
    </xf>
    <xf numFmtId="0" fontId="38" fillId="0" borderId="1" xfId="0" applyFont="1" applyBorder="1" applyAlignment="1">
      <alignment horizontal="left"/>
    </xf>
    <xf numFmtId="0" fontId="49" fillId="0" borderId="2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1" xfId="0" applyFont="1" applyBorder="1"/>
    <xf numFmtId="0" fontId="52" fillId="0" borderId="1" xfId="0" applyFont="1" applyBorder="1" applyAlignment="1">
      <alignment vertical="center"/>
    </xf>
    <xf numFmtId="0" fontId="51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 indent="1"/>
    </xf>
    <xf numFmtId="1" fontId="36" fillId="10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9" fontId="53" fillId="9" borderId="2" xfId="2" applyFont="1" applyFill="1" applyBorder="1" applyAlignment="1">
      <alignment horizontal="center" vertical="center"/>
    </xf>
    <xf numFmtId="0" fontId="16" fillId="0" borderId="1" xfId="3" applyAlignment="1" applyProtection="1">
      <alignment vertical="center"/>
    </xf>
    <xf numFmtId="168" fontId="42" fillId="0" borderId="16" xfId="3" quotePrefix="1" applyNumberFormat="1" applyFont="1" applyFill="1" applyBorder="1" applyAlignment="1" applyProtection="1">
      <alignment horizontal="center" vertical="center"/>
    </xf>
    <xf numFmtId="43" fontId="54" fillId="0" borderId="1" xfId="1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168" fontId="54" fillId="0" borderId="1" xfId="1" applyNumberFormat="1" applyFont="1" applyBorder="1" applyAlignment="1">
      <alignment horizontal="center"/>
    </xf>
    <xf numFmtId="0" fontId="54" fillId="0" borderId="1" xfId="0" applyFont="1" applyBorder="1" applyAlignment="1">
      <alignment horizontal="left"/>
    </xf>
    <xf numFmtId="0" fontId="54" fillId="0" borderId="1" xfId="0" applyFont="1" applyBorder="1"/>
    <xf numFmtId="0" fontId="55" fillId="0" borderId="1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1" fontId="36" fillId="10" borderId="1" xfId="0" applyNumberFormat="1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left" vertical="center" indent="1"/>
    </xf>
    <xf numFmtId="166" fontId="3" fillId="0" borderId="26" xfId="0" applyNumberFormat="1" applyFont="1" applyFill="1" applyBorder="1" applyAlignment="1">
      <alignment horizontal="center" vertical="center" wrapText="1"/>
    </xf>
    <xf numFmtId="0" fontId="12" fillId="11" borderId="0" xfId="0" applyFont="1" applyFill="1" applyAlignment="1">
      <alignment vertical="center" wrapText="1"/>
    </xf>
    <xf numFmtId="0" fontId="57" fillId="11" borderId="0" xfId="0" applyFont="1" applyFill="1"/>
    <xf numFmtId="0" fontId="15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0" fontId="27" fillId="11" borderId="0" xfId="0" applyFont="1" applyFill="1"/>
    <xf numFmtId="1" fontId="4" fillId="11" borderId="1" xfId="0" applyNumberFormat="1" applyFont="1" applyFill="1" applyBorder="1"/>
    <xf numFmtId="1" fontId="36" fillId="11" borderId="1" xfId="0" applyNumberFormat="1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vertical="center" wrapText="1"/>
    </xf>
    <xf numFmtId="1" fontId="8" fillId="12" borderId="3" xfId="0" applyNumberFormat="1" applyFont="1" applyFill="1" applyBorder="1" applyAlignment="1">
      <alignment horizontal="center" vertical="center" wrapText="1"/>
    </xf>
    <xf numFmtId="0" fontId="42" fillId="0" borderId="16" xfId="3" quotePrefix="1" applyFont="1" applyFill="1" applyBorder="1" applyAlignment="1" applyProtection="1">
      <alignment horizontal="center" vertical="center"/>
    </xf>
    <xf numFmtId="0" fontId="42" fillId="0" borderId="7" xfId="3" quotePrefix="1" applyFont="1" applyFill="1" applyBorder="1" applyAlignment="1" applyProtection="1">
      <alignment horizontal="center" vertical="center"/>
    </xf>
    <xf numFmtId="0" fontId="34" fillId="4" borderId="1" xfId="0" applyFont="1" applyFill="1" applyBorder="1" applyAlignment="1">
      <alignment horizontal="left" vertical="center"/>
    </xf>
    <xf numFmtId="0" fontId="46" fillId="4" borderId="21" xfId="0" applyFont="1" applyFill="1" applyBorder="1" applyAlignment="1">
      <alignment horizontal="left" vertical="center"/>
    </xf>
    <xf numFmtId="0" fontId="46" fillId="4" borderId="22" xfId="0" applyFont="1" applyFill="1" applyBorder="1" applyAlignment="1">
      <alignment horizontal="left" vertical="center"/>
    </xf>
    <xf numFmtId="22" fontId="22" fillId="0" borderId="21" xfId="0" applyNumberFormat="1" applyFont="1" applyBorder="1" applyAlignment="1">
      <alignment horizontal="left" indent="1"/>
    </xf>
    <xf numFmtId="22" fontId="22" fillId="0" borderId="22" xfId="0" applyNumberFormat="1" applyFont="1" applyBorder="1" applyAlignment="1">
      <alignment horizontal="left" indent="1"/>
    </xf>
    <xf numFmtId="14" fontId="37" fillId="0" borderId="16" xfId="0" applyNumberFormat="1" applyFont="1" applyFill="1" applyBorder="1" applyAlignment="1">
      <alignment horizontal="left" vertical="center"/>
    </xf>
    <xf numFmtId="14" fontId="37" fillId="0" borderId="7" xfId="0" applyNumberFormat="1" applyFont="1" applyFill="1" applyBorder="1" applyAlignment="1">
      <alignment horizontal="left" vertical="center"/>
    </xf>
    <xf numFmtId="14" fontId="28" fillId="0" borderId="18" xfId="0" applyNumberFormat="1" applyFont="1" applyFill="1" applyBorder="1" applyAlignment="1">
      <alignment horizontal="left" vertical="top"/>
    </xf>
    <xf numFmtId="14" fontId="28" fillId="0" borderId="11" xfId="0" applyNumberFormat="1" applyFont="1" applyFill="1" applyBorder="1" applyAlignment="1">
      <alignment horizontal="left" vertical="top"/>
    </xf>
    <xf numFmtId="14" fontId="28" fillId="0" borderId="8" xfId="0" applyNumberFormat="1" applyFont="1" applyFill="1" applyBorder="1" applyAlignment="1">
      <alignment horizontal="left" vertical="top"/>
    </xf>
    <xf numFmtId="14" fontId="28" fillId="0" borderId="12" xfId="0" applyNumberFormat="1" applyFont="1" applyFill="1" applyBorder="1" applyAlignment="1">
      <alignment horizontal="left" vertical="top"/>
    </xf>
    <xf numFmtId="14" fontId="28" fillId="0" borderId="1" xfId="0" applyNumberFormat="1" applyFont="1" applyFill="1" applyBorder="1" applyAlignment="1">
      <alignment horizontal="left" vertical="top"/>
    </xf>
    <xf numFmtId="14" fontId="28" fillId="0" borderId="13" xfId="0" applyNumberFormat="1" applyFont="1" applyFill="1" applyBorder="1" applyAlignment="1">
      <alignment horizontal="left" vertical="top"/>
    </xf>
    <xf numFmtId="14" fontId="28" fillId="0" borderId="9" xfId="0" applyNumberFormat="1" applyFont="1" applyFill="1" applyBorder="1" applyAlignment="1">
      <alignment horizontal="left" vertical="top"/>
    </xf>
    <xf numFmtId="14" fontId="28" fillId="0" borderId="10" xfId="0" applyNumberFormat="1" applyFont="1" applyFill="1" applyBorder="1" applyAlignment="1">
      <alignment horizontal="left" vertical="top"/>
    </xf>
    <xf numFmtId="14" fontId="28" fillId="0" borderId="14" xfId="0" applyNumberFormat="1" applyFont="1" applyFill="1" applyBorder="1" applyAlignment="1">
      <alignment horizontal="left" vertical="top"/>
    </xf>
    <xf numFmtId="43" fontId="45" fillId="0" borderId="20" xfId="1" applyFont="1" applyBorder="1" applyAlignment="1">
      <alignment horizontal="left" indent="1"/>
    </xf>
    <xf numFmtId="43" fontId="42" fillId="0" borderId="20" xfId="1" applyFont="1" applyFill="1" applyBorder="1" applyAlignment="1">
      <alignment horizontal="left" wrapText="1" indent="1"/>
    </xf>
    <xf numFmtId="14" fontId="31" fillId="0" borderId="20" xfId="0" applyNumberFormat="1" applyFont="1" applyBorder="1" applyAlignment="1">
      <alignment horizontal="left" vertical="center"/>
    </xf>
    <xf numFmtId="14" fontId="28" fillId="3" borderId="20" xfId="0" applyNumberFormat="1" applyFont="1" applyFill="1" applyBorder="1" applyAlignment="1">
      <alignment horizontal="left" vertical="center"/>
    </xf>
    <xf numFmtId="14" fontId="37" fillId="0" borderId="20" xfId="0" applyNumberFormat="1" applyFont="1" applyBorder="1" applyAlignment="1">
      <alignment horizontal="left" vertical="center"/>
    </xf>
    <xf numFmtId="14" fontId="37" fillId="0" borderId="15" xfId="0" applyNumberFormat="1" applyFont="1" applyFill="1" applyBorder="1" applyAlignment="1">
      <alignment horizontal="left" vertical="center"/>
    </xf>
    <xf numFmtId="0" fontId="34" fillId="8" borderId="16" xfId="0" applyFont="1" applyFill="1" applyBorder="1" applyAlignment="1">
      <alignment horizontal="center" vertical="center"/>
    </xf>
    <xf numFmtId="0" fontId="34" fillId="8" borderId="17" xfId="0" applyFont="1" applyFill="1" applyBorder="1" applyAlignment="1">
      <alignment horizontal="center" vertical="center"/>
    </xf>
    <xf numFmtId="0" fontId="34" fillId="8" borderId="7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43" fontId="45" fillId="0" borderId="20" xfId="1" applyFont="1" applyFill="1" applyBorder="1" applyAlignment="1">
      <alignment horizontal="left" indent="1"/>
    </xf>
    <xf numFmtId="0" fontId="46" fillId="4" borderId="20" xfId="0" applyFont="1" applyFill="1" applyBorder="1" applyAlignment="1">
      <alignment horizontal="left" vertical="center"/>
    </xf>
    <xf numFmtId="0" fontId="46" fillId="0" borderId="20" xfId="0" applyFont="1" applyBorder="1" applyAlignment="1">
      <alignment horizontal="left" vertical="center" shrinkToFit="1"/>
    </xf>
    <xf numFmtId="22" fontId="30" fillId="8" borderId="20" xfId="0" applyNumberFormat="1" applyFont="1" applyFill="1" applyBorder="1" applyAlignment="1">
      <alignment horizontal="left" indent="1"/>
    </xf>
    <xf numFmtId="0" fontId="44" fillId="0" borderId="20" xfId="0" applyFont="1" applyFill="1" applyBorder="1" applyAlignment="1">
      <alignment horizontal="left" indent="1"/>
    </xf>
    <xf numFmtId="0" fontId="43" fillId="0" borderId="20" xfId="0" applyFont="1" applyFill="1" applyBorder="1" applyAlignment="1">
      <alignment horizontal="left" indent="1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CBFF"/>
      <color rgb="FFCC3399"/>
      <color rgb="FFFF66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" name="Picture 5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3" name="Picture 5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4" name="Picture 5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5" name="Picture 5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6" name="Picture 5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7" name="Picture 5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8" name="Picture 5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9" name="Picture 5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" name="Picture 5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1" name="Picture 5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2" name="Picture 5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" name="Picture 5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4" name="Picture 5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5" name="Picture 5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6" name="Picture 5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7" name="Picture 5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8" name="Picture 5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9" name="Picture 5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0" name="Picture 5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" name="Picture 5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2" name="Picture 5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3" name="Picture 5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4" name="Picture 5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5" name="Picture 5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6" name="Picture 5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7" name="Picture 5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8" name="Picture 5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9" name="Picture 5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30" name="Picture 5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31" name="Picture 5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32" name="Picture 5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33" name="Picture 5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34" name="Picture 5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35" name="Picture 5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36" name="Picture 5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37" name="Picture 5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38" name="Picture 5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39" name="Picture 5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0" name="Picture 5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2" name="Picture 5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3" name="Picture 57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4" name="Picture 5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5" name="Picture 5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6" name="Picture 5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7" name="Picture 5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8" name="Picture 5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49" name="Picture 5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50" name="Picture 5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51" name="Picture 57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52" name="Picture 57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53" name="Picture 5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54" name="Picture 5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55" name="Picture 57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56" name="Picture 57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57" name="Picture 57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59" name="Picture 57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0" name="Picture 57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1" name="Picture 57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2" name="Picture 57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3" name="Picture 57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4" name="Picture 5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5" name="Picture 5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6" name="Picture 5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7" name="Picture 57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8" name="Picture 5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69" name="Picture 57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0" name="Picture 57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1" name="Picture 57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2" name="Picture 57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3" name="Picture 57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4" name="Picture 57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5" name="Picture 57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6" name="Picture 57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7" name="Picture 57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8" name="Picture 5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79" name="Picture 57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80" name="Picture 57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81" name="Picture 57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82" name="Picture 57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83" name="Picture 57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84" name="Picture 5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85" name="Picture 57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86" name="Picture 57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87" name="Picture 57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88" name="Picture 5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89" name="Picture 57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90" name="Picture 57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91" name="Picture 57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92" name="Picture 57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93" name="Picture 57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94" name="Picture 57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95" name="Picture 57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96" name="Picture 57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97" name="Picture 57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98" name="Picture 5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99" name="Picture 57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0" name="Picture 57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1" name="Picture 57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2" name="Picture 57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3" name="Picture 57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4" name="Picture 5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5" name="Picture 57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6" name="Picture 57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7" name="Picture 57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8" name="Picture 5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09" name="Picture 57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10" name="Picture 57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11" name="Picture 57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12" name="Picture 57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13" name="Picture 57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14" name="Picture 57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15" name="Picture 57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16" name="Picture 57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17" name="Picture 57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18" name="Picture 5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19" name="Picture 57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20" name="Picture 57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21" name="Picture 57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22" name="Picture 57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23" name="Picture 57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24" name="Picture 57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25" name="Picture 57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26" name="Picture 57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27" name="Picture 57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28" name="Picture 5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29" name="Picture 57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0" name="Picture 57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1" name="Picture 57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2" name="Picture 57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3" name="Picture 57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4" name="Picture 5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5" name="Picture 57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6" name="Picture 57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7" name="Picture 57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8" name="Picture 5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39" name="Picture 57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40" name="Picture 57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41" name="Picture 57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42" name="Picture 57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43" name="Picture 57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44" name="Picture 57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45" name="Picture 57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46" name="Picture 57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47" name="Picture 57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48" name="Picture 5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49" name="Picture 57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50" name="Picture 57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51" name="Picture 57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52" name="Picture 57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53" name="Picture 57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54" name="Picture 5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55" name="Picture 57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56" name="Picture 57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157" name="Picture 57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58" name="Picture 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59" name="Picture 57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158115</xdr:rowOff>
    </xdr:to>
    <xdr:pic>
      <xdr:nvPicPr>
        <xdr:cNvPr id="160" name="Picture 57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62" name="Picture 57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63" name="Picture 57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64" name="Picture 57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65" name="Picture 57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66" name="Picture 57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67" name="Picture 57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68" name="Picture 5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69" name="Picture 57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70" name="Picture 57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71" name="Picture 57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72" name="Picture 57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73" name="Picture 57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74" name="Picture 57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75" name="Picture 57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76" name="Picture 57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77" name="Picture 57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78" name="Picture 5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79" name="Picture 57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0" name="Picture 57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1" name="Picture 57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2" name="Picture 57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3" name="Picture 57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4" name="Picture 57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5" name="Picture 57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6" name="Picture 57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7" name="Picture 57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8" name="Picture 5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89" name="Picture 57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90" name="Picture 57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91" name="Picture 57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92" name="Picture 57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22</xdr:row>
      <xdr:rowOff>188595</xdr:rowOff>
    </xdr:to>
    <xdr:pic>
      <xdr:nvPicPr>
        <xdr:cNvPr id="193" name="Picture 57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94" name="Picture 57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95" name="Picture 57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96" name="Picture 57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97" name="Picture 57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98" name="Picture 5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99" name="Picture 57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00" name="Picture 57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01" name="Picture 57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02" name="Picture 57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03" name="Picture 57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04" name="Picture 57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05" name="Picture 57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06" name="Picture 57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07" name="Picture 57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08" name="Picture 5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09" name="Picture 57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0" name="Picture 57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1" name="Picture 57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2" name="Picture 57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3" name="Picture 57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4" name="Picture 57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5" name="Picture 57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6" name="Picture 57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7" name="Picture 57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8" name="Picture 5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19" name="Picture 57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20" name="Picture 57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21" name="Picture 57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22" name="Picture 57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23" name="Picture 57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24" name="Picture 57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25" name="Picture 57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26" name="Picture 57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27" name="Picture 57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28" name="Picture 5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29" name="Picture 57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30" name="Picture 57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31" name="Picture 57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32" name="Picture 57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33" name="Picture 57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34" name="Picture 57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35" name="Picture 57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36" name="Picture 57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3714750</xdr:colOff>
      <xdr:row>22</xdr:row>
      <xdr:rowOff>0</xdr:rowOff>
    </xdr:from>
    <xdr:to>
      <xdr:col>4</xdr:col>
      <xdr:colOff>0</xdr:colOff>
      <xdr:row>23</xdr:row>
      <xdr:rowOff>7620</xdr:rowOff>
    </xdr:to>
    <xdr:pic>
      <xdr:nvPicPr>
        <xdr:cNvPr id="237" name="Picture 57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38" name="Picture 5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39" name="Picture 57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0" name="Picture 57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1" name="Picture 57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2" name="Picture 57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3" name="Picture 57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4" name="Picture 57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5" name="Picture 57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6" name="Picture 57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7" name="Picture 57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8" name="Picture 5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49" name="Picture 57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50" name="Picture 57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51" name="Picture 57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52" name="Picture 57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53" name="Picture 57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54" name="Picture 57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55" name="Picture 57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56" name="Picture 57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257" name="Picture 57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86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58" name="Picture 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59" name="Picture 57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0" name="Picture 57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1" name="Picture 57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2" name="Picture 57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3" name="Picture 57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4" name="Picture 57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5" name="Picture 57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6" name="Picture 57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7" name="Picture 57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8" name="Picture 5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69" name="Picture 57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70" name="Picture 57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71" name="Picture 57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272" name="Picture 57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273" name="Picture 57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274" name="Picture 57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275" name="Picture 57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76" name="Picture 57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77" name="Picture 57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78" name="Picture 5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79" name="Picture 57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0" name="Picture 57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1" name="Picture 57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2" name="Picture 57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3" name="Picture 57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4" name="Picture 57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5" name="Picture 57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6" name="Picture 57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7" name="Picture 57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8" name="Picture 5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289" name="Picture 57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290" name="Picture 57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291" name="Picture 57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292" name="Picture 57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293" name="Picture 57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294" name="Picture 57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295" name="Picture 57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296" name="Picture 57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297" name="Picture 57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298" name="Picture 5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299" name="Picture 57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00" name="Picture 57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01" name="Picture 57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02" name="Picture 57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03" name="Picture 57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04" name="Picture 57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05" name="Picture 57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06" name="Picture 57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07" name="Picture 57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08" name="Picture 5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09" name="Picture 57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10" name="Picture 57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11" name="Picture 57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12" name="Picture 57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13" name="Picture 57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14" name="Picture 57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15" name="Picture 57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16" name="Picture 57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17" name="Picture 57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18" name="Picture 5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19" name="Picture 57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20" name="Picture 57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21" name="Picture 57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22" name="Picture 57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23" name="Picture 57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24" name="Picture 57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25" name="Picture 57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26" name="Picture 57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27" name="Picture 57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28" name="Picture 5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29" name="Picture 57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0" name="Picture 57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1" name="Picture 57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2" name="Picture 57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3" name="Picture 57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4" name="Picture 57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5" name="Picture 57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6" name="Picture 57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7" name="Picture 57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8" name="Picture 5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39" name="Picture 57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40" name="Picture 57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41" name="Picture 57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42" name="Picture 57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43" name="Picture 57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44" name="Picture 57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45" name="Picture 57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46" name="Picture 57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47" name="Picture 57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48" name="Picture 5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49" name="Picture 57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0" name="Picture 57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1" name="Picture 57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2" name="Picture 57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3" name="Picture 57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4" name="Picture 57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5" name="Picture 57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6" name="Picture 57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7" name="Picture 57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8" name="Picture 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59" name="Picture 57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60" name="Picture 57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361" name="Picture 57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62" name="Picture 57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63" name="Picture 57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64" name="Picture 57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365" name="Picture 57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66" name="Picture 57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67" name="Picture 57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68" name="Picture 5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69" name="Picture 57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0" name="Picture 57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1" name="Picture 57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2" name="Picture 57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3" name="Picture 57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4" name="Picture 57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5" name="Picture 57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6" name="Picture 57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7" name="Picture 57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8" name="Picture 5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79" name="Picture 57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380" name="Picture 57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381" name="Picture 57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382" name="Picture 57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383" name="Picture 57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84" name="Picture 57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85" name="Picture 57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86" name="Picture 57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87" name="Picture 57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88" name="Picture 5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89" name="Picture 57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90" name="Picture 57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91" name="Picture 57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92" name="Picture 57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93" name="Picture 57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94" name="Picture 57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95" name="Picture 57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96" name="Picture 57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397" name="Picture 57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398" name="Picture 5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399" name="Picture 57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400" name="Picture 57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401" name="Picture 57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02" name="Picture 57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03" name="Picture 57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04" name="Picture 57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05" name="Picture 57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06" name="Picture 57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07" name="Picture 57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08" name="Picture 5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09" name="Picture 57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10" name="Picture 57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11" name="Picture 57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12" name="Picture 57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13" name="Picture 57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14" name="Picture 57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15" name="Picture 57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16" name="Picture 57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17" name="Picture 57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18" name="Picture 5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19" name="Picture 57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0" name="Picture 57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1" name="Picture 57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2" name="Picture 57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3" name="Picture 57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4" name="Picture 57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5" name="Picture 57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6" name="Picture 57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7" name="Picture 57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8" name="Picture 5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29" name="Picture 57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30" name="Picture 57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31" name="Picture 57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32" name="Picture 57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433" name="Picture 57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34" name="Picture 57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35" name="Picture 57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36" name="Picture 57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37" name="Picture 57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38" name="Picture 5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39" name="Picture 57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40" name="Picture 57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41" name="Picture 57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42" name="Picture 57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43" name="Picture 57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44" name="Picture 57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45" name="Picture 57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46" name="Picture 57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47" name="Picture 57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48" name="Picture 5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49" name="Picture 57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0" name="Picture 57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1" name="Picture 57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2" name="Picture 57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3" name="Picture 57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4" name="Picture 57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5" name="Picture 57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6" name="Picture 57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7" name="Picture 57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8" name="Picture 5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59" name="Picture 57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60" name="Picture 57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61" name="Picture 57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62" name="Picture 57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63" name="Picture 57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64" name="Picture 57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65" name="Picture 57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66" name="Picture 57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67" name="Picture 57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68" name="Picture 5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69" name="Picture 57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70" name="Picture 57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71" name="Picture 57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72" name="Picture 57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73" name="Picture 57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74" name="Picture 57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75" name="Picture 57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76" name="Picture 57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77" name="Picture 57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78" name="Picture 5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79" name="Picture 57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0" name="Picture 57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1" name="Picture 57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2" name="Picture 57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3" name="Picture 57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4" name="Picture 57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5" name="Picture 57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6" name="Picture 57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7" name="Picture 57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8" name="Picture 5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489" name="Picture 57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0" name="Picture 57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1" name="Picture 57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2" name="Picture 57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3" name="Picture 57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4" name="Picture 57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5" name="Picture 57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6" name="Picture 57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7" name="Picture 57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8" name="Picture 5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499" name="Picture 57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00" name="Picture 57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01" name="Picture 57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02" name="Picture 57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03" name="Picture 57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504" name="Picture 57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505" name="Picture 57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506" name="Picture 57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507" name="Picture 57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08" name="Picture 5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09" name="Picture 57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0" name="Picture 57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1" name="Picture 57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2" name="Picture 57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3" name="Picture 57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4" name="Picture 57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5" name="Picture 57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6" name="Picture 57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7" name="Picture 57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8" name="Picture 5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19" name="Picture 57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20" name="Picture 57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21" name="Picture 57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522" name="Picture 57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523" name="Picture 57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524" name="Picture 57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525" name="Picture 57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26" name="Picture 57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27" name="Picture 57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28" name="Picture 5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29" name="Picture 57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0" name="Picture 57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1" name="Picture 57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2" name="Picture 57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3" name="Picture 57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4" name="Picture 57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5" name="Picture 57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6" name="Picture 57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7" name="Picture 57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8" name="Picture 5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39" name="Picture 57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40" name="Picture 57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41" name="Picture 57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42" name="Picture 57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43" name="Picture 57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44" name="Picture 57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45" name="Picture 57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46" name="Picture 57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47" name="Picture 57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48" name="Picture 5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49" name="Picture 57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50" name="Picture 57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51" name="Picture 57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52" name="Picture 57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53" name="Picture 57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54" name="Picture 57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55" name="Picture 57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56" name="Picture 57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557" name="Picture 57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58" name="Picture 57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59" name="Picture 57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0" name="Picture 57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1" name="Picture 57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2" name="Picture 57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3" name="Picture 57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4" name="Picture 57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5" name="Picture 57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6" name="Picture 57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7" name="Picture 57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8" name="Picture 57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69" name="Picture 57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0" name="Picture 57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1" name="Picture 57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2" name="Picture 5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3" name="Picture 57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4" name="Picture 57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5" name="Picture 57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6" name="Picture 57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7" name="Picture 57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8" name="Picture 57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79" name="Picture 57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80" name="Picture 57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81" name="Picture 5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82" name="Picture 57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83" name="Picture 57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84" name="Picture 57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85" name="Picture 57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86" name="Picture 57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587" name="Picture 57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88" name="Picture 5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89" name="Picture 57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0" name="Picture 57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1" name="Picture 57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2" name="Picture 57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3" name="Picture 57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4" name="Picture 57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5" name="Picture 5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6" name="Picture 57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7" name="Picture 57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8" name="Picture 5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599" name="Picture 57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00" name="Picture 57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01" name="Picture 57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02" name="Picture 57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03" name="Picture 57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04" name="Picture 57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05" name="Picture 57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06" name="Picture 57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07" name="Picture 57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08" name="Picture 5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09" name="Picture 57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0" name="Picture 57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1" name="Picture 57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2" name="Picture 57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3" name="Picture 57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4" name="Picture 57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5" name="Picture 57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6" name="Picture 57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7" name="Picture 57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8" name="Picture 5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19" name="Picture 57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20" name="Picture 57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21" name="Picture 57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22" name="Picture 57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23" name="Picture 57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24" name="Picture 57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25" name="Picture 57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26" name="Picture 57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27" name="Picture 57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28" name="Picture 5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29" name="Picture 57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30" name="Picture 57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31" name="Picture 57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32" name="Picture 57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33" name="Picture 57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34" name="Picture 57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35" name="Picture 57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36" name="Picture 57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37" name="Picture 57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38" name="Picture 5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39" name="Picture 57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0" name="Picture 57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1" name="Picture 57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2" name="Picture 57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3" name="Picture 57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4" name="Picture 57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5" name="Picture 57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6" name="Picture 57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7" name="Picture 57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8" name="Picture 5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49" name="Picture 57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50" name="Picture 57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51" name="Picture 57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52" name="Picture 57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653" name="Picture 57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54" name="Picture 57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55" name="Picture 57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56" name="Picture 57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57" name="Picture 57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58" name="Picture 57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59" name="Picture 57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0" name="Picture 57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1" name="Picture 57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2" name="Picture 57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3" name="Picture 57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4" name="Picture 57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5" name="Picture 57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6" name="Picture 57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7" name="Picture 57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8" name="Picture 57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69" name="Picture 57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70" name="Picture 57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71" name="Picture 57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72" name="Picture 57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73" name="Picture 57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74" name="Picture 57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75" name="Picture 57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76" name="Picture 57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77" name="Picture 57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78" name="Picture 5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79" name="Picture 57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0" name="Picture 57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1" name="Picture 57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2" name="Picture 57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3" name="Picture 57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4" name="Picture 57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5" name="Picture 57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6" name="Picture 57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7" name="Picture 57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8" name="Picture 5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89" name="Picture 57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90" name="Picture 57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91" name="Picture 57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92" name="Picture 57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693" name="Picture 57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94" name="Picture 57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95" name="Picture 57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96" name="Picture 57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97" name="Picture 57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98" name="Picture 5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699" name="Picture 57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00" name="Picture 57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01" name="Picture 57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02" name="Picture 57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03" name="Picture 57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04" name="Picture 57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05" name="Picture 57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06" name="Picture 57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07" name="Picture 57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08" name="Picture 5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09" name="Picture 57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10" name="Picture 57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11" name="Picture 57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12" name="Picture 57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13" name="Picture 57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14" name="Picture 57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15" name="Picture 57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16" name="Picture 57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17" name="Picture 57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18" name="Picture 5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19" name="Picture 57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20" name="Picture 57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21" name="Picture 57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22" name="Picture 57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23" name="Picture 57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24" name="Picture 57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25" name="Picture 57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26" name="Picture 57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27" name="Picture 57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28" name="Picture 5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29" name="Picture 57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0" name="Picture 57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1" name="Picture 57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2" name="Picture 57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3" name="Picture 57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4" name="Picture 57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5" name="Picture 57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6" name="Picture 57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7" name="Picture 57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8" name="Picture 5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39" name="Picture 57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40" name="Picture 57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41" name="Picture 57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42" name="Picture 57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43" name="Picture 57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744" name="Picture 57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745" name="Picture 57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746" name="Picture 57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747" name="Picture 57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48" name="Picture 5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49" name="Picture 57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0" name="Picture 57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1" name="Picture 57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2" name="Picture 57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3" name="Picture 57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4" name="Picture 57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5" name="Picture 57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6" name="Picture 57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7" name="Picture 57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8" name="Picture 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59" name="Picture 57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60" name="Picture 57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761" name="Picture 57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762" name="Picture 57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763" name="Picture 57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764" name="Picture 57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765" name="Picture 57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66" name="Picture 57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67" name="Picture 57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68" name="Picture 5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69" name="Picture 57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0" name="Picture 57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1" name="Picture 57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2" name="Picture 57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3" name="Picture 57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4" name="Picture 57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5" name="Picture 57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6" name="Picture 57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7" name="Picture 57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8" name="Picture 5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79" name="Picture 57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80" name="Picture 57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81" name="Picture 57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82" name="Picture 57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83" name="Picture 57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84" name="Picture 57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85" name="Picture 57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86" name="Picture 57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87" name="Picture 57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88" name="Picture 5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89" name="Picture 57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90" name="Picture 57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91" name="Picture 57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92" name="Picture 57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93" name="Picture 57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94" name="Picture 57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95" name="Picture 57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96" name="Picture 57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797" name="Picture 57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98" name="Picture 5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799" name="Picture 57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0" name="Picture 57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1" name="Picture 57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2" name="Picture 57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3" name="Picture 57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4" name="Picture 57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5" name="Picture 57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6" name="Picture 57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7" name="Picture 57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8" name="Picture 5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09" name="Picture 57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0" name="Picture 57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1" name="Picture 57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2" name="Picture 57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3" name="Picture 57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4" name="Picture 57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5" name="Picture 57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6" name="Picture 57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7" name="Picture 57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8" name="Picture 5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19" name="Picture 57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20" name="Picture 57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21" name="Picture 57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22" name="Picture 57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23" name="Picture 57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24" name="Picture 57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25" name="Picture 57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26" name="Picture 57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27" name="Picture 57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28" name="Picture 57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29" name="Picture 57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0" name="Picture 57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1" name="Picture 57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2" name="Picture 57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3" name="Picture 57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4" name="Picture 57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5" name="Picture 57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6" name="Picture 57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7" name="Picture 57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8" name="Picture 57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39" name="Picture 57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40" name="Picture 57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41" name="Picture 57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42" name="Picture 57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43" name="Picture 57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44" name="Picture 57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45" name="Picture 57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46" name="Picture 57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47" name="Picture 57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48" name="Picture 57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49" name="Picture 57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50" name="Picture 57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51" name="Picture 57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52" name="Picture 57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853" name="Picture 57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54" name="Picture 57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55" name="Picture 57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56" name="Picture 57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57" name="Picture 57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58" name="Picture 57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59" name="Picture 57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60" name="Picture 57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61" name="Picture 57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62" name="Picture 57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63" name="Picture 57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64" name="Picture 57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65" name="Picture 57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66" name="Picture 57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67" name="Picture 57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868" name="Picture 57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869" name="Picture 57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870" name="Picture 57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871" name="Picture 57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72" name="Picture 57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73" name="Picture 57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74" name="Picture 57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75" name="Picture 57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76" name="Picture 57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77" name="Picture 57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78" name="Picture 57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79" name="Picture 57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80" name="Picture 57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81" name="Picture 57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82" name="Picture 57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83" name="Picture 57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84" name="Picture 57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885" name="Picture 57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886" name="Picture 57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887" name="Picture 57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888" name="Picture 57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889" name="Picture 57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0" name="Picture 57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1" name="Picture 57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2" name="Picture 57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3" name="Picture 57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4" name="Picture 57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5" name="Picture 57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6" name="Picture 57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7" name="Picture 57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8" name="Picture 57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899" name="Picture 57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00" name="Picture 57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01" name="Picture 57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02" name="Picture 57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03" name="Picture 57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04" name="Picture 57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05" name="Picture 57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06" name="Picture 57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07" name="Picture 57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08" name="Picture 57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09" name="Picture 57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0" name="Picture 57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1" name="Picture 57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2" name="Picture 57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3" name="Picture 57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4" name="Picture 57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5" name="Picture 57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6" name="Picture 57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7" name="Picture 57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8" name="Picture 57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19" name="Picture 57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20" name="Picture 57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921" name="Picture 57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22" name="Picture 57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23" name="Picture 57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24" name="Picture 57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25" name="Picture 57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26" name="Picture 57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27" name="Picture 57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28" name="Picture 57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29" name="Picture 57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30" name="Picture 57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31" name="Picture 57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32" name="Picture 57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33" name="Picture 57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34" name="Picture 57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35" name="Picture 57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36" name="Picture 57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37" name="Picture 57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38" name="Picture 57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39" name="Picture 57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40" name="Picture 57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41" name="Picture 57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42" name="Picture 57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43" name="Picture 57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44" name="Picture 57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45" name="Picture 57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46" name="Picture 57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47" name="Picture 57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48" name="Picture 57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49" name="Picture 57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50" name="Picture 57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51" name="Picture 57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52" name="Picture 57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53" name="Picture 57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54" name="Picture 57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55" name="Picture 57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56" name="Picture 57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57" name="Picture 57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58" name="Picture 57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59" name="Picture 57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60" name="Picture 57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61" name="Picture 57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62" name="Picture 57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63" name="Picture 57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64" name="Picture 57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65" name="Picture 57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66" name="Picture 57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67" name="Picture 57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68" name="Picture 57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69" name="Picture 57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0" name="Picture 57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1" name="Picture 57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2" name="Picture 57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3" name="Picture 57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4" name="Picture 57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5" name="Picture 57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6" name="Picture 57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7" name="Picture 57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8" name="Picture 57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79" name="Picture 57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80" name="Picture 57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81" name="Picture 57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82" name="Picture 57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83" name="Picture 57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84" name="Picture 57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985" name="Picture 57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86" name="Picture 57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87" name="Picture 57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88" name="Picture 57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89" name="Picture 57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0" name="Picture 57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1" name="Picture 57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2" name="Picture 57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3" name="Picture 57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4" name="Picture 57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5" name="Picture 57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6" name="Picture 57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7" name="Picture 57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8" name="Picture 57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999" name="Picture 57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00" name="Picture 57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01" name="Picture 57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02" name="Picture 57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03" name="Picture 57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04" name="Picture 57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05" name="Picture 57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06" name="Picture 57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07" name="Picture 57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08" name="Picture 57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09" name="Picture 57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10" name="Picture 57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11" name="Picture 57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12" name="Picture 57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13" name="Picture 57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14" name="Picture 57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15" name="Picture 57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16" name="Picture 57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17" name="Picture 57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18" name="Picture 57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19" name="Picture 57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20" name="Picture 57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21" name="Picture 57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22" name="Picture 57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23" name="Picture 57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24" name="Picture 57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25" name="Picture 57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26" name="Picture 57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27" name="Picture 57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28" name="Picture 57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29" name="Picture 57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30" name="Picture 57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31" name="Picture 5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32" name="Picture 57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33" name="Picture 57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34" name="Picture 57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35" name="Picture 57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36" name="Picture 57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37" name="Picture 57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38" name="Picture 57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39" name="Picture 57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0" name="Picture 57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1" name="Picture 5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2" name="Picture 57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3" name="Picture 57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4" name="Picture 57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5" name="Picture 57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6" name="Picture 57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7" name="Picture 57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8" name="Picture 57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49" name="Picture 57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50" name="Picture 57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51" name="Picture 5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52" name="Picture 57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53" name="Picture 57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54" name="Picture 57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55" name="Picture 57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56" name="Picture 57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57" name="Picture 57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58" name="Picture 57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59" name="Picture 57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0" name="Picture 57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1" name="Picture 57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2" name="Picture 57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3" name="Picture 57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4" name="Picture 57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5" name="Picture 57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6" name="Picture 57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7" name="Picture 57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8" name="Picture 57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69" name="Picture 57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70" name="Picture 57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71" name="Picture 57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72" name="Picture 57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73" name="Picture 57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74" name="Picture 57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75" name="Picture 57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76" name="Picture 57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77" name="Picture 57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78" name="Picture 57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79" name="Picture 57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80" name="Picture 57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82" name="Picture 57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83" name="Picture 57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84" name="Picture 57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9525</xdr:colOff>
      <xdr:row>23</xdr:row>
      <xdr:rowOff>0</xdr:rowOff>
    </xdr:to>
    <xdr:pic>
      <xdr:nvPicPr>
        <xdr:cNvPr id="1085" name="Picture 57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8618</xdr:colOff>
      <xdr:row>23</xdr:row>
      <xdr:rowOff>0</xdr:rowOff>
    </xdr:to>
    <xdr:pic>
      <xdr:nvPicPr>
        <xdr:cNvPr id="1086" name="Picture 57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3910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8618</xdr:colOff>
      <xdr:row>23</xdr:row>
      <xdr:rowOff>0</xdr:rowOff>
    </xdr:to>
    <xdr:pic>
      <xdr:nvPicPr>
        <xdr:cNvPr id="1087" name="Picture 57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2957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8618</xdr:colOff>
      <xdr:row>23</xdr:row>
      <xdr:rowOff>0</xdr:rowOff>
    </xdr:to>
    <xdr:pic>
      <xdr:nvPicPr>
        <xdr:cNvPr id="1088" name="Picture 57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38150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89" name="Picture 57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90" name="Picture 57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91" name="Picture 57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092" name="Picture 57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93" name="Picture 57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94" name="Picture 57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95" name="Picture 57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96" name="Picture 57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97" name="Picture 57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98" name="Picture 57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099" name="Picture 57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00" name="Picture 57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01" name="Picture 57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02" name="Picture 57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03" name="Picture 57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04" name="Picture 57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05" name="Picture 57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06" name="Picture 57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07" name="Picture 57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08" name="Picture 57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09" name="Picture 57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10" name="Picture 57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11" name="Picture 57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12" name="Picture 57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13" name="Picture 57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14" name="Picture 57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15" name="Picture 57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16" name="Picture 57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17" name="Picture 57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18" name="Picture 57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19" name="Picture 57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20" name="Picture 57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21" name="Picture 57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22" name="Picture 57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23" name="Picture 57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24" name="Picture 57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25" name="Picture 57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26" name="Picture 57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27" name="Picture 57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28" name="Picture 57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29" name="Picture 57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0" name="Picture 57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1" name="Picture 57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2" name="Picture 57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3" name="Picture 57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4" name="Picture 57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5" name="Picture 57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6" name="Picture 57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7" name="Picture 57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8" name="Picture 57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39" name="Picture 57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0" name="Picture 57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1" name="Picture 57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2" name="Picture 57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3" name="Picture 57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4" name="Picture 57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5" name="Picture 57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6" name="Picture 57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7" name="Picture 57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8" name="Picture 57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49" name="Picture 57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0" name="Picture 57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1" name="Picture 57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2" name="Picture 57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3" name="Picture 57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4" name="Picture 57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5" name="Picture 57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6" name="Picture 57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7" name="Picture 57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8" name="Picture 57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59" name="Picture 57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60" name="Picture 57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61" name="Picture 57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62" name="Picture 57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63" name="Picture 57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64" name="Picture 57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65" name="Picture 57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66" name="Picture 57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67" name="Picture 57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68" name="Picture 57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69" name="Picture 57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70" name="Picture 57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71" name="Picture 57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72" name="Picture 57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73" name="Picture 57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74" name="Picture 57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75" name="Picture 57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76" name="Picture 57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77" name="Picture 57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78" name="Picture 57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79" name="Picture 57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0" name="Picture 57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1" name="Picture 57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2" name="Picture 57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3" name="Picture 57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4" name="Picture 57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5" name="Picture 57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6" name="Picture 57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7" name="Picture 57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8" name="Picture 57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89" name="Picture 57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90" name="Picture 57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91" name="Picture 57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9525</xdr:rowOff>
    </xdr:to>
    <xdr:pic>
      <xdr:nvPicPr>
        <xdr:cNvPr id="1192" name="Picture 57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93" name="Picture 57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94" name="Picture 57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95" name="Picture 57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161925</xdr:rowOff>
    </xdr:to>
    <xdr:pic>
      <xdr:nvPicPr>
        <xdr:cNvPr id="1196" name="Picture 57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97" name="Picture 57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98" name="Picture 57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199" name="Picture 57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0" name="Picture 57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1" name="Picture 57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2" name="Picture 57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3" name="Picture 57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4" name="Picture 57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5" name="Picture 57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6" name="Picture 57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7" name="Picture 57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8" name="Picture 57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09" name="Picture 57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0" name="Picture 57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1" name="Picture 57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2" name="Picture 57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3" name="Picture 57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4" name="Picture 57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5" name="Picture 57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6" name="Picture 57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7" name="Picture 57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8" name="Picture 57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19" name="Picture 57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0" name="Picture 57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1" name="Picture 57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2" name="Picture 57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3" name="Picture 57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4" name="Picture 57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5" name="Picture 57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6" name="Picture 57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7" name="Picture 57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8" name="Picture 57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29" name="Picture 57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0" name="Picture 57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1" name="Picture 57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2" name="Picture 57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3" name="Picture 57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4" name="Picture 57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5" name="Picture 57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6" name="Picture 57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7" name="Picture 57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8" name="Picture 57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39" name="Picture 57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0" name="Picture 57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1" name="Picture 57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2" name="Picture 57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3" name="Picture 57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4" name="Picture 57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5" name="Picture 57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6" name="Picture 57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7" name="Picture 57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8" name="Picture 57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49" name="Picture 57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0" name="Picture 57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1" name="Picture 57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2" name="Picture 57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3" name="Picture 57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4" name="Picture 57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5" name="Picture 57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6" name="Picture 57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7" name="Picture 57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8" name="Picture 57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59" name="Picture 57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0</xdr:rowOff>
    </xdr:to>
    <xdr:pic>
      <xdr:nvPicPr>
        <xdr:cNvPr id="1260" name="Picture 57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61" name="Picture 57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62" name="Picture 57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63" name="Picture 57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64" name="Picture 57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65" name="Picture 57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66" name="Picture 57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67" name="Picture 57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68" name="Picture 57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69" name="Picture 57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0" name="Picture 57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1" name="Picture 57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2" name="Picture 57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3" name="Picture 57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4" name="Picture 57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5" name="Picture 57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6" name="Picture 57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7" name="Picture 57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8" name="Picture 57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79" name="Picture 57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0" name="Picture 57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1" name="Picture 57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2" name="Picture 57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3" name="Picture 57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4" name="Picture 57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5" name="Picture 57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6" name="Picture 57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7" name="Picture 57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8" name="Picture 57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89" name="Picture 57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0" name="Picture 57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1" name="Picture 57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2" name="Picture 57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3" name="Picture 57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4" name="Picture 57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5" name="Picture 57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6" name="Picture 57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7" name="Picture 57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8" name="Picture 57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299" name="Picture 57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376</xdr:row>
      <xdr:rowOff>0</xdr:rowOff>
    </xdr:to>
    <xdr:pic>
      <xdr:nvPicPr>
        <xdr:cNvPr id="1300" name="Picture 57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02" name="Picture 57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03" name="Picture 57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04" name="Picture 57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05" name="Picture 57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06" name="Picture 57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07" name="Picture 57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08" name="Picture 57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09" name="Picture 57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0" name="Picture 57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1" name="Picture 57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2" name="Picture 57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3" name="Picture 57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4" name="Picture 57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5" name="Picture 57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6" name="Picture 57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7" name="Picture 57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8" name="Picture 57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19" name="Picture 57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0" name="Picture 57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1" name="Picture 57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2" name="Picture 57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3" name="Picture 57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4" name="Picture 57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5" name="Picture 57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6" name="Picture 57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7" name="Picture 57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8" name="Picture 57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29" name="Picture 57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0" name="Picture 57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1" name="Picture 57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2" name="Picture 57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3" name="Picture 57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4" name="Picture 57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5" name="Picture 57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6" name="Picture 57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7" name="Picture 57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8" name="Picture 57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39" name="Picture 57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40" name="Picture 57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9525" cy="190500"/>
    <xdr:pic>
      <xdr:nvPicPr>
        <xdr:cNvPr id="1341" name="Picture 57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152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42" name="Picture 57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43" name="Picture 57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44" name="Picture 57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45" name="Picture 57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46" name="Picture 57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47" name="Picture 57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48" name="Picture 57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49" name="Picture 57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0" name="Picture 57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1" name="Picture 57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2" name="Picture 57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3" name="Picture 57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4" name="Picture 57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5" name="Picture 57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6" name="Picture 57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7" name="Picture 57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8" name="Picture 57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59" name="Picture 57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0" name="Picture 57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1" name="Picture 57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2" name="Picture 57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3" name="Picture 57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4" name="Picture 57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5" name="Picture 57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6" name="Picture 57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7" name="Picture 57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8" name="Picture 57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69" name="Picture 57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0" name="Picture 57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1" name="Picture 57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2" name="Picture 57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3" name="Picture 57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4" name="Picture 57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5" name="Picture 57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6" name="Picture 57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7" name="Picture 57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8" name="Picture 57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79" name="Picture 57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0" name="Picture 57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1" name="Picture 57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2" name="Picture 57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3" name="Picture 57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4" name="Picture 57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5" name="Picture 57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6" name="Picture 57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7" name="Picture 57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8" name="Picture 57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89" name="Picture 57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0" name="Picture 57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1" name="Picture 57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2" name="Picture 57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3" name="Picture 57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4" name="Picture 57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5" name="Picture 57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6" name="Picture 57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7" name="Picture 57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8" name="Picture 57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399" name="Picture 57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0" name="Picture 57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1" name="Picture 57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2" name="Picture 57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3" name="Picture 57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4" name="Picture 57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5" name="Picture 57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6" name="Picture 57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7" name="Picture 57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8" name="Picture 57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09" name="Picture 57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0" name="Picture 57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1" name="Picture 57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2" name="Picture 57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3" name="Picture 57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4" name="Picture 57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5" name="Picture 57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6" name="Picture 57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7" name="Picture 57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8" name="Picture 57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19" name="Picture 57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0" name="Picture 57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1" name="Picture 57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2" name="Picture 57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3" name="Picture 57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4" name="Picture 57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5" name="Picture 57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6" name="Picture 57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7" name="Picture 57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8" name="Picture 57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29" name="Picture 57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0" name="Picture 57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1" name="Picture 57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2" name="Picture 57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3" name="Picture 57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4" name="Picture 57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5" name="Picture 57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6" name="Picture 57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7" name="Picture 57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8" name="Picture 57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39" name="Picture 57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0" name="Picture 57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1" name="Picture 57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2" name="Picture 57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3" name="Picture 57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4" name="Picture 57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5" name="Picture 57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6" name="Picture 57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7" name="Picture 57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8" name="Picture 57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49" name="Picture 57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0" name="Picture 5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1" name="Picture 57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2" name="Picture 57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3" name="Picture 57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4" name="Picture 57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5" name="Picture 5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6" name="Picture 57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7" name="Picture 57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8" name="Picture 57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59" name="Picture 57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0" name="Picture 57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1" name="Picture 57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2" name="Picture 57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3" name="Picture 57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4" name="Picture 57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5" name="Picture 57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6" name="Picture 57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7" name="Picture 57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8" name="Picture 57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69" name="Picture 5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0" name="Picture 57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1" name="Picture 57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2" name="Picture 57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3" name="Picture 57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4" name="Picture 57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5" name="Picture 57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6" name="Picture 57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7" name="Picture 57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8" name="Picture 57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79" name="Picture 57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0" name="Picture 57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1" name="Picture 57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2" name="Picture 57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3" name="Picture 57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4" name="Picture 57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5" name="Picture 57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6" name="Picture 57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7" name="Picture 57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8" name="Picture 57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89" name="Picture 57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0" name="Picture 57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1" name="Picture 57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2" name="Picture 57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3" name="Picture 57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4" name="Picture 57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5" name="Picture 57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6" name="Picture 57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7" name="Picture 57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8" name="Picture 57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499" name="Picture 57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0" name="Picture 57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1" name="Picture 57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2" name="Picture 57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3" name="Picture 57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4" name="Picture 57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5" name="Picture 57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6" name="Picture 57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7" name="Picture 57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8" name="Picture 57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09" name="Picture 57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0" name="Picture 57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1" name="Picture 57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2" name="Picture 57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3" name="Picture 57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4" name="Picture 57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5" name="Picture 57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6" name="Picture 57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7" name="Picture 57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8" name="Picture 57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19" name="Picture 57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0" name="Picture 57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1" name="Picture 57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2" name="Picture 57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3" name="Picture 57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4" name="Picture 57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5" name="Picture 57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6" name="Picture 57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7" name="Picture 57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8" name="Picture 57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29" name="Picture 57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0" name="Picture 57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1" name="Picture 57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2" name="Picture 57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3" name="Picture 57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4" name="Picture 57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5" name="Picture 57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6" name="Picture 57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7" name="Picture 57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8" name="Picture 57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39" name="Picture 57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0" name="Picture 57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1" name="Picture 57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2" name="Picture 57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3" name="Picture 57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4" name="Picture 57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5" name="Picture 57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6" name="Picture 57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7" name="Picture 57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8" name="Picture 57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49" name="Picture 57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0" name="Picture 57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1" name="Picture 57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2" name="Picture 57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3" name="Picture 57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4" name="Picture 57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5" name="Picture 57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6" name="Picture 57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7" name="Picture 57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8" name="Picture 57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59" name="Picture 57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0" name="Picture 57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1" name="Picture 57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2" name="Picture 57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3" name="Picture 57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4" name="Picture 57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5" name="Picture 57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6" name="Picture 57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7" name="Picture 57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8" name="Picture 57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69" name="Picture 57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0" name="Picture 57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1" name="Picture 57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2" name="Picture 57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3" name="Picture 57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4" name="Picture 57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5" name="Picture 57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6" name="Picture 57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7" name="Picture 57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8" name="Picture 57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79" name="Picture 57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0" name="Picture 57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1" name="Picture 57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2" name="Picture 57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3" name="Picture 57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4" name="Picture 57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5" name="Picture 57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6" name="Picture 57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7" name="Picture 57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8" name="Picture 57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89" name="Picture 57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0" name="Picture 57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1" name="Picture 57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2" name="Picture 57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3" name="Picture 57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4" name="Picture 57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5" name="Picture 57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6" name="Picture 57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7" name="Picture 57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8" name="Picture 57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599" name="Picture 57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0" name="Picture 57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1" name="Picture 57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2" name="Picture 57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3" name="Picture 57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4" name="Picture 57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5" name="Picture 57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6" name="Picture 57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7" name="Picture 57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8" name="Picture 57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09" name="Picture 57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0" name="Picture 57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1" name="Picture 57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2" name="Picture 57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3" name="Picture 57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4" name="Picture 57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5" name="Picture 57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6" name="Picture 57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7" name="Picture 57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8" name="Picture 57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19" name="Picture 57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0" name="Picture 57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1" name="Picture 57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2" name="Picture 57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3" name="Picture 57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4" name="Picture 57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5" name="Picture 57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6" name="Picture 57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7" name="Picture 57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8" name="Picture 57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29" name="Picture 57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0" name="Picture 57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1" name="Picture 57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2" name="Picture 57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3" name="Picture 57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4" name="Picture 57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5" name="Picture 57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6" name="Picture 57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7" name="Picture 57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8" name="Picture 57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39" name="Picture 57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0" name="Picture 57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1" name="Picture 57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2" name="Picture 57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3" name="Picture 57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4" name="Picture 57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5" name="Picture 57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6" name="Picture 57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7" name="Picture 57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8" name="Picture 57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49" name="Picture 57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50" name="Picture 57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51" name="Picture 57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52" name="Picture 57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190500"/>
    <xdr:pic>
      <xdr:nvPicPr>
        <xdr:cNvPr id="1653" name="Picture 57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54" name="Picture 57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55" name="Picture 57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56" name="Picture 57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57" name="Picture 57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58" name="Picture 57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59" name="Picture 57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0" name="Picture 57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1" name="Picture 57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2" name="Picture 57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3" name="Picture 57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4" name="Picture 57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5" name="Picture 57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6" name="Picture 57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7" name="Picture 57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8" name="Picture 57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69" name="Picture 57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0" name="Picture 57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1" name="Picture 57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2" name="Picture 57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3" name="Picture 57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4" name="Picture 57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5" name="Picture 57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6" name="Picture 57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7" name="Picture 57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8" name="Picture 57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79" name="Picture 57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0" name="Picture 57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1" name="Picture 57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2" name="Picture 57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3" name="Picture 57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4" name="Picture 57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5" name="Picture 57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6" name="Picture 57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7" name="Picture 57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8" name="Picture 57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89" name="Picture 57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0" name="Picture 57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1" name="Picture 57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2" name="Picture 57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3" name="Picture 57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4" name="Picture 57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5" name="Picture 57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6" name="Picture 57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7" name="Picture 57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8" name="Picture 57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699" name="Picture 57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0" name="Picture 57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1" name="Picture 57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2" name="Picture 57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3" name="Picture 57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4" name="Picture 57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5" name="Picture 57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6" name="Picture 57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7" name="Picture 57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8" name="Picture 57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09" name="Picture 57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0" name="Picture 57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1" name="Picture 57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2" name="Picture 57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3" name="Picture 57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4" name="Picture 57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5" name="Picture 57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6" name="Picture 57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7" name="Picture 57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8" name="Picture 57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19" name="Picture 57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0" name="Picture 57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1" name="Picture 57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2" name="Picture 57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3" name="Picture 57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4" name="Picture 57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5" name="Picture 57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6" name="Picture 57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7" name="Picture 57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8" name="Picture 57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29" name="Picture 57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0" name="Picture 57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1" name="Picture 57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2" name="Picture 57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3" name="Picture 57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4" name="Picture 57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5" name="Picture 57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6" name="Picture 57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7" name="Picture 57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8" name="Picture 57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39" name="Picture 57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0" name="Picture 57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1" name="Picture 57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2" name="Picture 57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3" name="Picture 57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4" name="Picture 57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5" name="Picture 57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6" name="Picture 57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7" name="Picture 57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8" name="Picture 57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49" name="Picture 57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0" name="Picture 57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1" name="Picture 57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2" name="Picture 57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3" name="Picture 57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4" name="Picture 57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5" name="Picture 57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6" name="Picture 57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7" name="Picture 57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8" name="Picture 57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59" name="Picture 57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0" name="Picture 57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1" name="Picture 57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2" name="Picture 57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3" name="Picture 57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4" name="Picture 57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5" name="Picture 57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6" name="Picture 57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7" name="Picture 57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8" name="Picture 57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69" name="Picture 57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0" name="Picture 57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1" name="Picture 57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2" name="Picture 57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3" name="Picture 57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4" name="Picture 57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5" name="Picture 57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6" name="Picture 57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7" name="Picture 57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8" name="Picture 57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79" name="Picture 57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0" name="Picture 57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1" name="Picture 57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2" name="Picture 57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3" name="Picture 57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4" name="Picture 57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5" name="Picture 57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6" name="Picture 57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7" name="Picture 57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8" name="Picture 57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89" name="Picture 57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0" name="Picture 57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1" name="Picture 57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2" name="Picture 57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3" name="Picture 57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4" name="Picture 57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5" name="Picture 57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6" name="Picture 57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7" name="Picture 57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8" name="Picture 57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799" name="Picture 57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0" name="Picture 57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1" name="Picture 57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2" name="Picture 57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3" name="Picture 57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4" name="Picture 57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5" name="Picture 57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6" name="Picture 57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7" name="Picture 57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8" name="Picture 57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09" name="Picture 57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0" name="Picture 57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1" name="Picture 57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2" name="Picture 57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3" name="Picture 57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4" name="Picture 57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5" name="Picture 57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6" name="Picture 57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7" name="Picture 57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8" name="Picture 57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19" name="Picture 57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0" name="Picture 57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1" name="Picture 57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2" name="Picture 57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3" name="Picture 57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4" name="Picture 57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5" name="Picture 57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6" name="Picture 57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7" name="Picture 57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8" name="Picture 57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29" name="Picture 57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0" name="Picture 57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1" name="Picture 57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2" name="Picture 57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3" name="Picture 57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4" name="Picture 57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5" name="Picture 57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6" name="Picture 57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7" name="Picture 57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8" name="Picture 57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39" name="Picture 57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0" name="Picture 57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1" name="Picture 57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2" name="Picture 57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3" name="Picture 57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4" name="Picture 57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5" name="Picture 57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6" name="Picture 57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7" name="Picture 57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8" name="Picture 57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49" name="Picture 57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0" name="Picture 57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1" name="Picture 57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2" name="Picture 57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3" name="Picture 57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4" name="Picture 57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5" name="Picture 57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6" name="Picture 57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7" name="Picture 57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8" name="Picture 57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59" name="Picture 57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0" name="Picture 57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1" name="Picture 57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2" name="Picture 57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3" name="Picture 57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4" name="Picture 57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5" name="Picture 57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6" name="Picture 57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7" name="Picture 57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8" name="Picture 57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69" name="Picture 57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0" name="Picture 57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1" name="Picture 57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2" name="Picture 57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3" name="Picture 57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4" name="Picture 57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5" name="Picture 57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6" name="Picture 57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7" name="Picture 57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8" name="Picture 57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79" name="Picture 57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0" name="Picture 57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1" name="Picture 57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2" name="Picture 57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3" name="Picture 57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4" name="Picture 57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5" name="Picture 57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6" name="Picture 57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7" name="Picture 57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8" name="Picture 57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89" name="Picture 57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0" name="Picture 57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1" name="Picture 57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2" name="Picture 57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3" name="Picture 57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4" name="Picture 57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5" name="Picture 57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6" name="Picture 57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7" name="Picture 57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8" name="Picture 57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899" name="Picture 57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0" name="Picture 57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1" name="Picture 57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2" name="Picture 57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3" name="Picture 57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4" name="Picture 57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5" name="Picture 57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6" name="Picture 57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7" name="Picture 57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8" name="Picture 57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09" name="Picture 57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0" name="Picture 57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1" name="Picture 57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2" name="Picture 57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3" name="Picture 57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4" name="Picture 57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5" name="Picture 57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6" name="Picture 57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7" name="Picture 57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8" name="Picture 57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19" name="Picture 57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20" name="Picture 57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21" name="Picture 57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22" name="Picture 57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23" name="Picture 57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24" name="Picture 57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25" name="Picture 57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26" name="Picture 57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27" name="Picture 57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190500"/>
    <xdr:pic>
      <xdr:nvPicPr>
        <xdr:cNvPr id="1928" name="Picture 57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286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0" name="Picture 57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1" name="Picture 57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2" name="Picture 57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3" name="Picture 57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4" name="Picture 57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5" name="Picture 57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6" name="Picture 57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7" name="Picture 57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8" name="Picture 57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39" name="Picture 57">
          <a:extLst>
            <a:ext uri="{FF2B5EF4-FFF2-40B4-BE49-F238E27FC236}">
              <a16:creationId xmlns:a16="http://schemas.microsoft.com/office/drawing/2014/main" id="{00000000-0008-0000-01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40" name="Picture 57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41" name="Picture 57">
          <a:extLst>
            <a:ext uri="{FF2B5EF4-FFF2-40B4-BE49-F238E27FC236}">
              <a16:creationId xmlns:a16="http://schemas.microsoft.com/office/drawing/2014/main" id="{00000000-0008-0000-0100-00009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42" name="Picture 57">
          <a:extLst>
            <a:ext uri="{FF2B5EF4-FFF2-40B4-BE49-F238E27FC236}">
              <a16:creationId xmlns:a16="http://schemas.microsoft.com/office/drawing/2014/main" id="{00000000-0008-0000-0100-00009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43" name="Picture 57">
          <a:extLst>
            <a:ext uri="{FF2B5EF4-FFF2-40B4-BE49-F238E27FC236}">
              <a16:creationId xmlns:a16="http://schemas.microsoft.com/office/drawing/2014/main" id="{00000000-0008-0000-01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1944" name="Picture 57">
          <a:extLst>
            <a:ext uri="{FF2B5EF4-FFF2-40B4-BE49-F238E27FC236}">
              <a16:creationId xmlns:a16="http://schemas.microsoft.com/office/drawing/2014/main" id="{00000000-0008-0000-01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1945" name="Picture 57">
          <a:extLst>
            <a:ext uri="{FF2B5EF4-FFF2-40B4-BE49-F238E27FC236}">
              <a16:creationId xmlns:a16="http://schemas.microsoft.com/office/drawing/2014/main" id="{00000000-0008-0000-0100-00009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1946" name="Picture 57">
          <a:extLst>
            <a:ext uri="{FF2B5EF4-FFF2-40B4-BE49-F238E27FC236}">
              <a16:creationId xmlns:a16="http://schemas.microsoft.com/office/drawing/2014/main" id="{00000000-0008-0000-0100-00009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1947" name="Picture 57">
          <a:extLst>
            <a:ext uri="{FF2B5EF4-FFF2-40B4-BE49-F238E27FC236}">
              <a16:creationId xmlns:a16="http://schemas.microsoft.com/office/drawing/2014/main" id="{00000000-0008-0000-0100-00009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48" name="Picture 57">
          <a:extLst>
            <a:ext uri="{FF2B5EF4-FFF2-40B4-BE49-F238E27FC236}">
              <a16:creationId xmlns:a16="http://schemas.microsoft.com/office/drawing/2014/main" id="{00000000-0008-0000-01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49" name="Picture 57">
          <a:extLst>
            <a:ext uri="{FF2B5EF4-FFF2-40B4-BE49-F238E27FC236}">
              <a16:creationId xmlns:a16="http://schemas.microsoft.com/office/drawing/2014/main" id="{00000000-0008-0000-0100-00009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0" name="Picture 57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1" name="Picture 57">
          <a:extLst>
            <a:ext uri="{FF2B5EF4-FFF2-40B4-BE49-F238E27FC236}">
              <a16:creationId xmlns:a16="http://schemas.microsoft.com/office/drawing/2014/main" id="{00000000-0008-0000-0100-00009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2" name="Picture 57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3" name="Picture 57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4" name="Picture 57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5" name="Picture 57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6" name="Picture 57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7" name="Picture 57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8" name="Picture 57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59" name="Picture 57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60" name="Picture 57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61" name="Picture 57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1962" name="Picture 57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1963" name="Picture 57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1964" name="Picture 57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1965" name="Picture 57">
          <a:extLst>
            <a:ext uri="{FF2B5EF4-FFF2-40B4-BE49-F238E27FC236}">
              <a16:creationId xmlns:a16="http://schemas.microsoft.com/office/drawing/2014/main" id="{00000000-0008-0000-0100-0000A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66" name="Picture 57">
          <a:extLst>
            <a:ext uri="{FF2B5EF4-FFF2-40B4-BE49-F238E27FC236}">
              <a16:creationId xmlns:a16="http://schemas.microsoft.com/office/drawing/2014/main" id="{00000000-0008-0000-0100-0000A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67" name="Picture 57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68" name="Picture 57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69" name="Picture 57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0" name="Picture 57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1" name="Picture 57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2" name="Picture 57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3" name="Picture 57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4" name="Picture 57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5" name="Picture 57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6" name="Picture 57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7" name="Picture 57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8" name="Picture 57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79" name="Picture 57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80" name="Picture 57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81" name="Picture 57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82" name="Picture 57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83" name="Picture 57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84" name="Picture 57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85" name="Picture 57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86" name="Picture 57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87" name="Picture 57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88" name="Picture 57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89" name="Picture 57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90" name="Picture 57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91" name="Picture 57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92" name="Picture 57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93" name="Picture 57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94" name="Picture 57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1995" name="Picture 57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96" name="Picture 57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97" name="Picture 57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98" name="Picture 57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1999" name="Picture 57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0" name="Picture 57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1" name="Picture 57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2" name="Picture 57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3" name="Picture 57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4" name="Picture 57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5" name="Picture 57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6" name="Picture 57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7" name="Picture 57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8" name="Picture 57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09" name="Picture 57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10" name="Picture 57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11" name="Picture 57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12" name="Picture 57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13" name="Picture 57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14" name="Picture 57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15" name="Picture 57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16" name="Picture 57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17" name="Picture 57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18" name="Picture 57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19" name="Picture 57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20" name="Picture 57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21" name="Picture 57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22" name="Picture 57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23" name="Picture 57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24" name="Picture 57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25" name="Picture 57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26" name="Picture 57">
          <a:extLst>
            <a:ext uri="{FF2B5EF4-FFF2-40B4-BE49-F238E27FC236}">
              <a16:creationId xmlns:a16="http://schemas.microsoft.com/office/drawing/2014/main" id="{00000000-0008-0000-0100-0000E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27" name="Picture 57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28" name="Picture 57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29" name="Picture 57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0" name="Picture 57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1" name="Picture 57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2" name="Picture 57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3" name="Picture 57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4" name="Picture 57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5" name="Picture 57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6" name="Picture 57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7" name="Picture 57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8" name="Picture 57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39" name="Picture 57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2040" name="Picture 57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2041" name="Picture 57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2042" name="Picture 57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2043" name="Picture 57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44" name="Picture 57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45" name="Picture 57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46" name="Picture 57">
          <a:extLst>
            <a:ext uri="{FF2B5EF4-FFF2-40B4-BE49-F238E27FC236}">
              <a16:creationId xmlns:a16="http://schemas.microsoft.com/office/drawing/2014/main" id="{00000000-0008-0000-0100-0000F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47" name="Picture 57">
          <a:extLst>
            <a:ext uri="{FF2B5EF4-FFF2-40B4-BE49-F238E27FC236}">
              <a16:creationId xmlns:a16="http://schemas.microsoft.com/office/drawing/2014/main" id="{00000000-0008-0000-01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48" name="Picture 57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49" name="Picture 57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50" name="Picture 57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51" name="Picture 57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52" name="Picture 57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53" name="Picture 57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54" name="Picture 57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55" name="Picture 5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56" name="Picture 57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57" name="Picture 57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2058" name="Picture 57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2059" name="Picture 57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58115"/>
    <xdr:pic>
      <xdr:nvPicPr>
        <xdr:cNvPr id="2060" name="Picture 57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952750"/>
          <a:ext cx="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790575</xdr:colOff>
      <xdr:row>21</xdr:row>
      <xdr:rowOff>0</xdr:rowOff>
    </xdr:from>
    <xdr:ext cx="0" cy="139065"/>
    <xdr:pic>
      <xdr:nvPicPr>
        <xdr:cNvPr id="2061" name="Picture 57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476625"/>
          <a:ext cx="0" cy="13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62" name="Picture 57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63" name="Picture 57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64" name="Picture 57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65" name="Picture 57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66" name="Picture 57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67" name="Picture 57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68" name="Picture 57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69" name="Picture 57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70" name="Picture 57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71" name="Picture 57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72" name="Picture 57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73" name="Picture 57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74" name="Picture 57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75" name="Picture 57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76" name="Picture 57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77" name="Picture 57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78" name="Picture 57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79" name="Picture 57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0" name="Picture 57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1" name="Picture 57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2" name="Picture 57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3" name="Picture 57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4" name="Picture 57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5" name="Picture 57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6" name="Picture 57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7" name="Picture 57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8" name="Picture 57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89" name="Picture 57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90" name="Picture 57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91" name="Picture 57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92" name="Picture 57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93" name="Picture 57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94" name="Picture 57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095" name="Picture 57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96" name="Picture 57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97" name="Picture 57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98" name="Picture 57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099" name="Picture 57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100" name="Picture 57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101" name="Picture 57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102" name="Picture 57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103" name="Picture 57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104" name="Picture 57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105" name="Picture 57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106" name="Picture 57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107" name="Picture 57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0" cy="198120"/>
    <xdr:pic>
      <xdr:nvPicPr>
        <xdr:cNvPr id="2108" name="Picture 57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242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3714750</xdr:colOff>
      <xdr:row>21</xdr:row>
      <xdr:rowOff>0</xdr:rowOff>
    </xdr:from>
    <xdr:ext cx="0" cy="198120"/>
    <xdr:pic>
      <xdr:nvPicPr>
        <xdr:cNvPr id="2109" name="Picture 57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638550"/>
          <a:ext cx="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0" name="Picture 57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1" name="Picture 57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2" name="Picture 57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3" name="Picture 57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4" name="Picture 57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5" name="Picture 57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6" name="Picture 57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7" name="Picture 57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8" name="Picture 57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19" name="Picture 57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20" name="Picture 57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21" name="Picture 57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22" name="Picture 57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23" name="Picture 57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24" name="Picture 57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25" name="Picture 57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0" cy="171450"/>
    <xdr:pic>
      <xdr:nvPicPr>
        <xdr:cNvPr id="2126" name="Picture 57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143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0" name="Picture 57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1" name="Picture 57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2" name="Picture 57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3" name="Picture 57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4" name="Picture 57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5" name="Picture 57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6" name="Picture 57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7" name="Picture 57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8" name="Picture 57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39" name="Picture 57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40" name="Picture 57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41" name="Picture 57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42" name="Picture 57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43" name="Picture 57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44" name="Picture 57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45" name="Picture 57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46" name="Picture 57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47" name="Picture 57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48" name="Picture 57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49" name="Picture 57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0" name="Picture 57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1" name="Picture 57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2" name="Picture 57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3" name="Picture 57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4" name="Picture 57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5" name="Picture 57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6" name="Picture 57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7" name="Picture 57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8" name="Picture 57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59" name="Picture 57">
          <a:extLst>
            <a:ext uri="{FF2B5EF4-FFF2-40B4-BE49-F238E27FC236}">
              <a16:creationId xmlns:a16="http://schemas.microsoft.com/office/drawing/2014/main" id="{00000000-0008-0000-01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60" name="Picture 57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161" name="Picture 57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62" name="Picture 57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63" name="Picture 57">
          <a:extLst>
            <a:ext uri="{FF2B5EF4-FFF2-40B4-BE49-F238E27FC236}">
              <a16:creationId xmlns:a16="http://schemas.microsoft.com/office/drawing/2014/main" id="{00000000-0008-0000-01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64" name="Picture 57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65" name="Picture 57">
          <a:extLst>
            <a:ext uri="{FF2B5EF4-FFF2-40B4-BE49-F238E27FC236}">
              <a16:creationId xmlns:a16="http://schemas.microsoft.com/office/drawing/2014/main" id="{00000000-0008-0000-01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66" name="Picture 57">
          <a:extLst>
            <a:ext uri="{FF2B5EF4-FFF2-40B4-BE49-F238E27FC236}">
              <a16:creationId xmlns:a16="http://schemas.microsoft.com/office/drawing/2014/main" id="{00000000-0008-0000-01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67" name="Picture 57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68" name="Picture 57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69" name="Picture 57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0" name="Picture 57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1" name="Picture 57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2" name="Picture 57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3" name="Picture 57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4" name="Picture 57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5" name="Picture 57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6" name="Picture 57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7" name="Picture 57">
          <a:extLst>
            <a:ext uri="{FF2B5EF4-FFF2-40B4-BE49-F238E27FC236}">
              <a16:creationId xmlns:a16="http://schemas.microsoft.com/office/drawing/2014/main" id="{00000000-0008-0000-01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8" name="Picture 57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79" name="Picture 57">
          <a:extLst>
            <a:ext uri="{FF2B5EF4-FFF2-40B4-BE49-F238E27FC236}">
              <a16:creationId xmlns:a16="http://schemas.microsoft.com/office/drawing/2014/main" id="{00000000-0008-0000-0100-00008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80" name="Picture 57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81" name="Picture 57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82" name="Picture 57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83" name="Picture 57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84" name="Picture 57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85" name="Picture 57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86" name="Picture 57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87" name="Picture 57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88" name="Picture 57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89" name="Picture 57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90" name="Picture 57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91" name="Picture 57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92" name="Picture 57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93" name="Picture 57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94" name="Picture 57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95" name="Picture 57">
          <a:extLst>
            <a:ext uri="{FF2B5EF4-FFF2-40B4-BE49-F238E27FC236}">
              <a16:creationId xmlns:a16="http://schemas.microsoft.com/office/drawing/2014/main" id="{00000000-0008-0000-01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96" name="Picture 57">
          <a:extLst>
            <a:ext uri="{FF2B5EF4-FFF2-40B4-BE49-F238E27FC236}">
              <a16:creationId xmlns:a16="http://schemas.microsoft.com/office/drawing/2014/main" id="{00000000-0008-0000-01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197" name="Picture 57">
          <a:extLst>
            <a:ext uri="{FF2B5EF4-FFF2-40B4-BE49-F238E27FC236}">
              <a16:creationId xmlns:a16="http://schemas.microsoft.com/office/drawing/2014/main" id="{00000000-0008-0000-0100-00009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98" name="Picture 57">
          <a:extLst>
            <a:ext uri="{FF2B5EF4-FFF2-40B4-BE49-F238E27FC236}">
              <a16:creationId xmlns:a16="http://schemas.microsoft.com/office/drawing/2014/main" id="{00000000-0008-0000-0100-00009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199" name="Picture 57">
          <a:extLst>
            <a:ext uri="{FF2B5EF4-FFF2-40B4-BE49-F238E27FC236}">
              <a16:creationId xmlns:a16="http://schemas.microsoft.com/office/drawing/2014/main" id="{00000000-0008-0000-0100-00009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00" name="Picture 57">
          <a:extLst>
            <a:ext uri="{FF2B5EF4-FFF2-40B4-BE49-F238E27FC236}">
              <a16:creationId xmlns:a16="http://schemas.microsoft.com/office/drawing/2014/main" id="{00000000-0008-0000-01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01" name="Picture 57">
          <a:extLst>
            <a:ext uri="{FF2B5EF4-FFF2-40B4-BE49-F238E27FC236}">
              <a16:creationId xmlns:a16="http://schemas.microsoft.com/office/drawing/2014/main" id="{00000000-0008-0000-01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02" name="Picture 57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03" name="Picture 57">
          <a:extLst>
            <a:ext uri="{FF2B5EF4-FFF2-40B4-BE49-F238E27FC236}">
              <a16:creationId xmlns:a16="http://schemas.microsoft.com/office/drawing/2014/main" id="{00000000-0008-0000-0100-00009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04" name="Picture 57">
          <a:extLst>
            <a:ext uri="{FF2B5EF4-FFF2-40B4-BE49-F238E27FC236}">
              <a16:creationId xmlns:a16="http://schemas.microsoft.com/office/drawing/2014/main" id="{00000000-0008-0000-0100-00009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05" name="Picture 57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06" name="Picture 57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07" name="Picture 57">
          <a:extLst>
            <a:ext uri="{FF2B5EF4-FFF2-40B4-BE49-F238E27FC236}">
              <a16:creationId xmlns:a16="http://schemas.microsoft.com/office/drawing/2014/main" id="{00000000-0008-0000-0100-00009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08" name="Picture 57">
          <a:extLst>
            <a:ext uri="{FF2B5EF4-FFF2-40B4-BE49-F238E27FC236}">
              <a16:creationId xmlns:a16="http://schemas.microsoft.com/office/drawing/2014/main" id="{00000000-0008-0000-01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09" name="Picture 57">
          <a:extLst>
            <a:ext uri="{FF2B5EF4-FFF2-40B4-BE49-F238E27FC236}">
              <a16:creationId xmlns:a16="http://schemas.microsoft.com/office/drawing/2014/main" id="{00000000-0008-0000-0100-0000A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10" name="Picture 57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11" name="Picture 57">
          <a:extLst>
            <a:ext uri="{FF2B5EF4-FFF2-40B4-BE49-F238E27FC236}">
              <a16:creationId xmlns:a16="http://schemas.microsoft.com/office/drawing/2014/main" id="{00000000-0008-0000-01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12" name="Picture 57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13" name="Picture 57">
          <a:extLst>
            <a:ext uri="{FF2B5EF4-FFF2-40B4-BE49-F238E27FC236}">
              <a16:creationId xmlns:a16="http://schemas.microsoft.com/office/drawing/2014/main" id="{00000000-0008-0000-0100-0000A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14" name="Picture 57">
          <a:extLst>
            <a:ext uri="{FF2B5EF4-FFF2-40B4-BE49-F238E27FC236}">
              <a16:creationId xmlns:a16="http://schemas.microsoft.com/office/drawing/2014/main" id="{00000000-0008-0000-0100-0000A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15" name="Picture 57">
          <a:extLst>
            <a:ext uri="{FF2B5EF4-FFF2-40B4-BE49-F238E27FC236}">
              <a16:creationId xmlns:a16="http://schemas.microsoft.com/office/drawing/2014/main" id="{00000000-0008-0000-01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16" name="Picture 57">
          <a:extLst>
            <a:ext uri="{FF2B5EF4-FFF2-40B4-BE49-F238E27FC236}">
              <a16:creationId xmlns:a16="http://schemas.microsoft.com/office/drawing/2014/main" id="{00000000-0008-0000-01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17" name="Picture 57">
          <a:extLst>
            <a:ext uri="{FF2B5EF4-FFF2-40B4-BE49-F238E27FC236}">
              <a16:creationId xmlns:a16="http://schemas.microsoft.com/office/drawing/2014/main" id="{00000000-0008-0000-0100-0000A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18" name="Picture 57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19" name="Picture 57">
          <a:extLst>
            <a:ext uri="{FF2B5EF4-FFF2-40B4-BE49-F238E27FC236}">
              <a16:creationId xmlns:a16="http://schemas.microsoft.com/office/drawing/2014/main" id="{00000000-0008-0000-01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0" name="Picture 57">
          <a:extLst>
            <a:ext uri="{FF2B5EF4-FFF2-40B4-BE49-F238E27FC236}">
              <a16:creationId xmlns:a16="http://schemas.microsoft.com/office/drawing/2014/main" id="{00000000-0008-0000-01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1" name="Picture 57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2" name="Picture 57">
          <a:extLst>
            <a:ext uri="{FF2B5EF4-FFF2-40B4-BE49-F238E27FC236}">
              <a16:creationId xmlns:a16="http://schemas.microsoft.com/office/drawing/2014/main" id="{00000000-0008-0000-0100-0000A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3" name="Picture 57">
          <a:extLst>
            <a:ext uri="{FF2B5EF4-FFF2-40B4-BE49-F238E27FC236}">
              <a16:creationId xmlns:a16="http://schemas.microsoft.com/office/drawing/2014/main" id="{00000000-0008-0000-01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4" name="Picture 57">
          <a:extLst>
            <a:ext uri="{FF2B5EF4-FFF2-40B4-BE49-F238E27FC236}">
              <a16:creationId xmlns:a16="http://schemas.microsoft.com/office/drawing/2014/main" id="{00000000-0008-0000-0100-0000B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5" name="Picture 57">
          <a:extLst>
            <a:ext uri="{FF2B5EF4-FFF2-40B4-BE49-F238E27FC236}">
              <a16:creationId xmlns:a16="http://schemas.microsoft.com/office/drawing/2014/main" id="{00000000-0008-0000-01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6" name="Picture 57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7" name="Picture 57">
          <a:extLst>
            <a:ext uri="{FF2B5EF4-FFF2-40B4-BE49-F238E27FC236}">
              <a16:creationId xmlns:a16="http://schemas.microsoft.com/office/drawing/2014/main" id="{00000000-0008-0000-0100-0000B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8" name="Picture 57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29" name="Picture 57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30" name="Picture 57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31" name="Picture 57">
          <a:extLst>
            <a:ext uri="{FF2B5EF4-FFF2-40B4-BE49-F238E27FC236}">
              <a16:creationId xmlns:a16="http://schemas.microsoft.com/office/drawing/2014/main" id="{00000000-0008-0000-01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32" name="Picture 57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33" name="Picture 57">
          <a:extLst>
            <a:ext uri="{FF2B5EF4-FFF2-40B4-BE49-F238E27FC236}">
              <a16:creationId xmlns:a16="http://schemas.microsoft.com/office/drawing/2014/main" id="{00000000-0008-0000-01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34" name="Picture 57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35" name="Picture 57">
          <a:extLst>
            <a:ext uri="{FF2B5EF4-FFF2-40B4-BE49-F238E27FC236}">
              <a16:creationId xmlns:a16="http://schemas.microsoft.com/office/drawing/2014/main" id="{00000000-0008-0000-01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36" name="Picture 57">
          <a:extLst>
            <a:ext uri="{FF2B5EF4-FFF2-40B4-BE49-F238E27FC236}">
              <a16:creationId xmlns:a16="http://schemas.microsoft.com/office/drawing/2014/main" id="{00000000-0008-0000-01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37" name="Picture 57">
          <a:extLst>
            <a:ext uri="{FF2B5EF4-FFF2-40B4-BE49-F238E27FC236}">
              <a16:creationId xmlns:a16="http://schemas.microsoft.com/office/drawing/2014/main" id="{00000000-0008-0000-01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38" name="Picture 57">
          <a:extLst>
            <a:ext uri="{FF2B5EF4-FFF2-40B4-BE49-F238E27FC236}">
              <a16:creationId xmlns:a16="http://schemas.microsoft.com/office/drawing/2014/main" id="{00000000-0008-0000-0100-0000B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39" name="Picture 57">
          <a:extLst>
            <a:ext uri="{FF2B5EF4-FFF2-40B4-BE49-F238E27FC236}">
              <a16:creationId xmlns:a16="http://schemas.microsoft.com/office/drawing/2014/main" id="{00000000-0008-0000-01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0" name="Picture 57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1" name="Picture 57">
          <a:extLst>
            <a:ext uri="{FF2B5EF4-FFF2-40B4-BE49-F238E27FC236}">
              <a16:creationId xmlns:a16="http://schemas.microsoft.com/office/drawing/2014/main" id="{00000000-0008-0000-01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2" name="Picture 57">
          <a:extLst>
            <a:ext uri="{FF2B5EF4-FFF2-40B4-BE49-F238E27FC236}">
              <a16:creationId xmlns:a16="http://schemas.microsoft.com/office/drawing/2014/main" id="{00000000-0008-0000-01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3" name="Picture 57">
          <a:extLst>
            <a:ext uri="{FF2B5EF4-FFF2-40B4-BE49-F238E27FC236}">
              <a16:creationId xmlns:a16="http://schemas.microsoft.com/office/drawing/2014/main" id="{00000000-0008-0000-01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4" name="Picture 57">
          <a:extLst>
            <a:ext uri="{FF2B5EF4-FFF2-40B4-BE49-F238E27FC236}">
              <a16:creationId xmlns:a16="http://schemas.microsoft.com/office/drawing/2014/main" id="{00000000-0008-0000-0100-0000C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5" name="Picture 57">
          <a:extLst>
            <a:ext uri="{FF2B5EF4-FFF2-40B4-BE49-F238E27FC236}">
              <a16:creationId xmlns:a16="http://schemas.microsoft.com/office/drawing/2014/main" id="{00000000-0008-0000-01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6" name="Picture 57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7" name="Picture 57">
          <a:extLst>
            <a:ext uri="{FF2B5EF4-FFF2-40B4-BE49-F238E27FC236}">
              <a16:creationId xmlns:a16="http://schemas.microsoft.com/office/drawing/2014/main" id="{00000000-0008-0000-0100-0000C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8" name="Picture 57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49" name="Picture 57">
          <a:extLst>
            <a:ext uri="{FF2B5EF4-FFF2-40B4-BE49-F238E27FC236}">
              <a16:creationId xmlns:a16="http://schemas.microsoft.com/office/drawing/2014/main" id="{00000000-0008-0000-0100-0000C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50" name="Picture 57">
          <a:extLst>
            <a:ext uri="{FF2B5EF4-FFF2-40B4-BE49-F238E27FC236}">
              <a16:creationId xmlns:a16="http://schemas.microsoft.com/office/drawing/2014/main" id="{00000000-0008-0000-01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51" name="Picture 57">
          <a:extLst>
            <a:ext uri="{FF2B5EF4-FFF2-40B4-BE49-F238E27FC236}">
              <a16:creationId xmlns:a16="http://schemas.microsoft.com/office/drawing/2014/main" id="{00000000-0008-0000-01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252" name="Picture 57">
          <a:extLst>
            <a:ext uri="{FF2B5EF4-FFF2-40B4-BE49-F238E27FC236}">
              <a16:creationId xmlns:a16="http://schemas.microsoft.com/office/drawing/2014/main" id="{00000000-0008-0000-01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253" name="Picture 57">
          <a:extLst>
            <a:ext uri="{FF2B5EF4-FFF2-40B4-BE49-F238E27FC236}">
              <a16:creationId xmlns:a16="http://schemas.microsoft.com/office/drawing/2014/main" id="{00000000-0008-0000-0100-0000C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254" name="Picture 57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255" name="Picture 57">
          <a:extLst>
            <a:ext uri="{FF2B5EF4-FFF2-40B4-BE49-F238E27FC236}">
              <a16:creationId xmlns:a16="http://schemas.microsoft.com/office/drawing/2014/main" id="{00000000-0008-0000-01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56" name="Picture 57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57" name="Picture 57">
          <a:extLst>
            <a:ext uri="{FF2B5EF4-FFF2-40B4-BE49-F238E27FC236}">
              <a16:creationId xmlns:a16="http://schemas.microsoft.com/office/drawing/2014/main" id="{00000000-0008-0000-0100-0000D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58" name="Picture 57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59" name="Picture 57">
          <a:extLst>
            <a:ext uri="{FF2B5EF4-FFF2-40B4-BE49-F238E27FC236}">
              <a16:creationId xmlns:a16="http://schemas.microsoft.com/office/drawing/2014/main" id="{00000000-0008-0000-01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0" name="Picture 57">
          <a:extLst>
            <a:ext uri="{FF2B5EF4-FFF2-40B4-BE49-F238E27FC236}">
              <a16:creationId xmlns:a16="http://schemas.microsoft.com/office/drawing/2014/main" id="{00000000-0008-0000-01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1" name="Picture 57">
          <a:extLst>
            <a:ext uri="{FF2B5EF4-FFF2-40B4-BE49-F238E27FC236}">
              <a16:creationId xmlns:a16="http://schemas.microsoft.com/office/drawing/2014/main" id="{00000000-0008-0000-01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2" name="Picture 57">
          <a:extLst>
            <a:ext uri="{FF2B5EF4-FFF2-40B4-BE49-F238E27FC236}">
              <a16:creationId xmlns:a16="http://schemas.microsoft.com/office/drawing/2014/main" id="{00000000-0008-0000-01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3" name="Picture 57">
          <a:extLst>
            <a:ext uri="{FF2B5EF4-FFF2-40B4-BE49-F238E27FC236}">
              <a16:creationId xmlns:a16="http://schemas.microsoft.com/office/drawing/2014/main" id="{00000000-0008-0000-01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4" name="Picture 57">
          <a:extLst>
            <a:ext uri="{FF2B5EF4-FFF2-40B4-BE49-F238E27FC236}">
              <a16:creationId xmlns:a16="http://schemas.microsoft.com/office/drawing/2014/main" id="{00000000-0008-0000-01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5" name="Picture 57">
          <a:extLst>
            <a:ext uri="{FF2B5EF4-FFF2-40B4-BE49-F238E27FC236}">
              <a16:creationId xmlns:a16="http://schemas.microsoft.com/office/drawing/2014/main" id="{00000000-0008-0000-01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6" name="Picture 57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7" name="Picture 57">
          <a:extLst>
            <a:ext uri="{FF2B5EF4-FFF2-40B4-BE49-F238E27FC236}">
              <a16:creationId xmlns:a16="http://schemas.microsoft.com/office/drawing/2014/main" id="{00000000-0008-0000-01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8" name="Picture 57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269" name="Picture 57">
          <a:extLst>
            <a:ext uri="{FF2B5EF4-FFF2-40B4-BE49-F238E27FC236}">
              <a16:creationId xmlns:a16="http://schemas.microsoft.com/office/drawing/2014/main" id="{00000000-0008-0000-0100-0000D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270" name="Picture 57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271" name="Picture 57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272" name="Picture 57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273" name="Picture 57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74" name="Picture 57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75" name="Picture 57">
          <a:extLst>
            <a:ext uri="{FF2B5EF4-FFF2-40B4-BE49-F238E27FC236}">
              <a16:creationId xmlns:a16="http://schemas.microsoft.com/office/drawing/2014/main" id="{00000000-0008-0000-0100-0000E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76" name="Picture 57">
          <a:extLst>
            <a:ext uri="{FF2B5EF4-FFF2-40B4-BE49-F238E27FC236}">
              <a16:creationId xmlns:a16="http://schemas.microsoft.com/office/drawing/2014/main" id="{00000000-0008-0000-0100-0000E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77" name="Picture 57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78" name="Picture 57">
          <a:extLst>
            <a:ext uri="{FF2B5EF4-FFF2-40B4-BE49-F238E27FC236}">
              <a16:creationId xmlns:a16="http://schemas.microsoft.com/office/drawing/2014/main" id="{00000000-0008-0000-0100-0000E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79" name="Picture 57">
          <a:extLst>
            <a:ext uri="{FF2B5EF4-FFF2-40B4-BE49-F238E27FC236}">
              <a16:creationId xmlns:a16="http://schemas.microsoft.com/office/drawing/2014/main" id="{00000000-0008-0000-0100-0000E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80" name="Picture 57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81" name="Picture 57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82" name="Picture 57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83" name="Picture 57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84" name="Picture 57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85" name="Picture 57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86" name="Picture 57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87" name="Picture 57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88" name="Picture 57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89" name="Picture 57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90" name="Picture 57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291" name="Picture 57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92" name="Picture 57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93" name="Picture 57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94" name="Picture 57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95" name="Picture 57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96" name="Picture 57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97" name="Picture 57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98" name="Picture 57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299" name="Picture 57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300" name="Picture 57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301" name="Picture 57">
          <a:extLst>
            <a:ext uri="{FF2B5EF4-FFF2-40B4-BE49-F238E27FC236}">
              <a16:creationId xmlns:a16="http://schemas.microsoft.com/office/drawing/2014/main" id="{00000000-0008-0000-0100-0000F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302" name="Picture 57">
          <a:extLst>
            <a:ext uri="{FF2B5EF4-FFF2-40B4-BE49-F238E27FC236}">
              <a16:creationId xmlns:a16="http://schemas.microsoft.com/office/drawing/2014/main" id="{00000000-0008-0000-0100-0000F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303" name="Picture 57">
          <a:extLst>
            <a:ext uri="{FF2B5EF4-FFF2-40B4-BE49-F238E27FC236}">
              <a16:creationId xmlns:a16="http://schemas.microsoft.com/office/drawing/2014/main" id="{00000000-0008-0000-0100-0000F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304" name="Picture 57">
          <a:extLst>
            <a:ext uri="{FF2B5EF4-FFF2-40B4-BE49-F238E27FC236}">
              <a16:creationId xmlns:a16="http://schemas.microsoft.com/office/drawing/2014/main" id="{00000000-0008-0000-01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305" name="Picture 57">
          <a:extLst>
            <a:ext uri="{FF2B5EF4-FFF2-40B4-BE49-F238E27FC236}">
              <a16:creationId xmlns:a16="http://schemas.microsoft.com/office/drawing/2014/main" id="{00000000-0008-0000-0100-00000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06" name="Picture 57">
          <a:extLst>
            <a:ext uri="{FF2B5EF4-FFF2-40B4-BE49-F238E27FC236}">
              <a16:creationId xmlns:a16="http://schemas.microsoft.com/office/drawing/2014/main" id="{00000000-0008-0000-0100-00000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07" name="Picture 57">
          <a:extLst>
            <a:ext uri="{FF2B5EF4-FFF2-40B4-BE49-F238E27FC236}">
              <a16:creationId xmlns:a16="http://schemas.microsoft.com/office/drawing/2014/main" id="{00000000-0008-0000-0100-00000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08" name="Picture 57">
          <a:extLst>
            <a:ext uri="{FF2B5EF4-FFF2-40B4-BE49-F238E27FC236}">
              <a16:creationId xmlns:a16="http://schemas.microsoft.com/office/drawing/2014/main" id="{00000000-0008-0000-0100-00000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09" name="Picture 57">
          <a:extLst>
            <a:ext uri="{FF2B5EF4-FFF2-40B4-BE49-F238E27FC236}">
              <a16:creationId xmlns:a16="http://schemas.microsoft.com/office/drawing/2014/main" id="{00000000-0008-0000-0100-00000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10" name="Picture 57">
          <a:extLst>
            <a:ext uri="{FF2B5EF4-FFF2-40B4-BE49-F238E27FC236}">
              <a16:creationId xmlns:a16="http://schemas.microsoft.com/office/drawing/2014/main" id="{00000000-0008-0000-0100-00000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11" name="Picture 57">
          <a:extLst>
            <a:ext uri="{FF2B5EF4-FFF2-40B4-BE49-F238E27FC236}">
              <a16:creationId xmlns:a16="http://schemas.microsoft.com/office/drawing/2014/main" id="{00000000-0008-0000-0100-00000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12" name="Picture 57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13" name="Picture 57">
          <a:extLst>
            <a:ext uri="{FF2B5EF4-FFF2-40B4-BE49-F238E27FC236}">
              <a16:creationId xmlns:a16="http://schemas.microsoft.com/office/drawing/2014/main" id="{00000000-0008-0000-01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14" name="Picture 57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15" name="Picture 57">
          <a:extLst>
            <a:ext uri="{FF2B5EF4-FFF2-40B4-BE49-F238E27FC236}">
              <a16:creationId xmlns:a16="http://schemas.microsoft.com/office/drawing/2014/main" id="{00000000-0008-0000-0100-00000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16" name="Picture 57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17" name="Picture 57">
          <a:extLst>
            <a:ext uri="{FF2B5EF4-FFF2-40B4-BE49-F238E27FC236}">
              <a16:creationId xmlns:a16="http://schemas.microsoft.com/office/drawing/2014/main" id="{00000000-0008-0000-0100-00000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18" name="Picture 57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19" name="Picture 57">
          <a:extLst>
            <a:ext uri="{FF2B5EF4-FFF2-40B4-BE49-F238E27FC236}">
              <a16:creationId xmlns:a16="http://schemas.microsoft.com/office/drawing/2014/main" id="{00000000-0008-0000-0100-00000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0" name="Picture 57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1" name="Picture 57">
          <a:extLst>
            <a:ext uri="{FF2B5EF4-FFF2-40B4-BE49-F238E27FC236}">
              <a16:creationId xmlns:a16="http://schemas.microsoft.com/office/drawing/2014/main" id="{00000000-0008-0000-0100-00001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2" name="Picture 57">
          <a:extLst>
            <a:ext uri="{FF2B5EF4-FFF2-40B4-BE49-F238E27FC236}">
              <a16:creationId xmlns:a16="http://schemas.microsoft.com/office/drawing/2014/main" id="{00000000-0008-0000-0100-00001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3" name="Picture 57">
          <a:extLst>
            <a:ext uri="{FF2B5EF4-FFF2-40B4-BE49-F238E27FC236}">
              <a16:creationId xmlns:a16="http://schemas.microsoft.com/office/drawing/2014/main" id="{00000000-0008-0000-0100-00001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4" name="Picture 57">
          <a:extLst>
            <a:ext uri="{FF2B5EF4-FFF2-40B4-BE49-F238E27FC236}">
              <a16:creationId xmlns:a16="http://schemas.microsoft.com/office/drawing/2014/main" id="{00000000-0008-0000-0100-00001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5" name="Picture 57">
          <a:extLst>
            <a:ext uri="{FF2B5EF4-FFF2-40B4-BE49-F238E27FC236}">
              <a16:creationId xmlns:a16="http://schemas.microsoft.com/office/drawing/2014/main" id="{00000000-0008-0000-0100-00001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6" name="Picture 57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7" name="Picture 57">
          <a:extLst>
            <a:ext uri="{FF2B5EF4-FFF2-40B4-BE49-F238E27FC236}">
              <a16:creationId xmlns:a16="http://schemas.microsoft.com/office/drawing/2014/main" id="{00000000-0008-0000-0100-00001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8" name="Picture 57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29" name="Picture 57">
          <a:extLst>
            <a:ext uri="{FF2B5EF4-FFF2-40B4-BE49-F238E27FC236}">
              <a16:creationId xmlns:a16="http://schemas.microsoft.com/office/drawing/2014/main" id="{00000000-0008-0000-0100-00001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30" name="Picture 57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31" name="Picture 57">
          <a:extLst>
            <a:ext uri="{FF2B5EF4-FFF2-40B4-BE49-F238E27FC236}">
              <a16:creationId xmlns:a16="http://schemas.microsoft.com/office/drawing/2014/main" id="{00000000-0008-0000-0100-00001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32" name="Picture 57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33" name="Picture 57">
          <a:extLst>
            <a:ext uri="{FF2B5EF4-FFF2-40B4-BE49-F238E27FC236}">
              <a16:creationId xmlns:a16="http://schemas.microsoft.com/office/drawing/2014/main" id="{00000000-0008-0000-0100-00001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34" name="Picture 57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35" name="Picture 57">
          <a:extLst>
            <a:ext uri="{FF2B5EF4-FFF2-40B4-BE49-F238E27FC236}">
              <a16:creationId xmlns:a16="http://schemas.microsoft.com/office/drawing/2014/main" id="{00000000-0008-0000-0100-00001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36" name="Picture 57">
          <a:extLst>
            <a:ext uri="{FF2B5EF4-FFF2-40B4-BE49-F238E27FC236}">
              <a16:creationId xmlns:a16="http://schemas.microsoft.com/office/drawing/2014/main" id="{00000000-0008-0000-0100-00002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37" name="Picture 57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38" name="Picture 57">
          <a:extLst>
            <a:ext uri="{FF2B5EF4-FFF2-40B4-BE49-F238E27FC236}">
              <a16:creationId xmlns:a16="http://schemas.microsoft.com/office/drawing/2014/main" id="{00000000-0008-0000-01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39" name="Picture 57">
          <a:extLst>
            <a:ext uri="{FF2B5EF4-FFF2-40B4-BE49-F238E27FC236}">
              <a16:creationId xmlns:a16="http://schemas.microsoft.com/office/drawing/2014/main" id="{00000000-0008-0000-0100-00002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0" name="Picture 57">
          <a:extLst>
            <a:ext uri="{FF2B5EF4-FFF2-40B4-BE49-F238E27FC236}">
              <a16:creationId xmlns:a16="http://schemas.microsoft.com/office/drawing/2014/main" id="{00000000-0008-0000-0100-00002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1" name="Picture 57">
          <a:extLst>
            <a:ext uri="{FF2B5EF4-FFF2-40B4-BE49-F238E27FC236}">
              <a16:creationId xmlns:a16="http://schemas.microsoft.com/office/drawing/2014/main" id="{00000000-0008-0000-0100-00002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2" name="Picture 57">
          <a:extLst>
            <a:ext uri="{FF2B5EF4-FFF2-40B4-BE49-F238E27FC236}">
              <a16:creationId xmlns:a16="http://schemas.microsoft.com/office/drawing/2014/main" id="{00000000-0008-0000-0100-00002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3" name="Picture 57">
          <a:extLst>
            <a:ext uri="{FF2B5EF4-FFF2-40B4-BE49-F238E27FC236}">
              <a16:creationId xmlns:a16="http://schemas.microsoft.com/office/drawing/2014/main" id="{00000000-0008-0000-0100-00002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4" name="Picture 57">
          <a:extLst>
            <a:ext uri="{FF2B5EF4-FFF2-40B4-BE49-F238E27FC236}">
              <a16:creationId xmlns:a16="http://schemas.microsoft.com/office/drawing/2014/main" id="{00000000-0008-0000-0100-00002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5" name="Picture 57">
          <a:extLst>
            <a:ext uri="{FF2B5EF4-FFF2-40B4-BE49-F238E27FC236}">
              <a16:creationId xmlns:a16="http://schemas.microsoft.com/office/drawing/2014/main" id="{00000000-0008-0000-0100-00002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6" name="Picture 57">
          <a:extLst>
            <a:ext uri="{FF2B5EF4-FFF2-40B4-BE49-F238E27FC236}">
              <a16:creationId xmlns:a16="http://schemas.microsoft.com/office/drawing/2014/main" id="{00000000-0008-0000-0100-00002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7" name="Picture 57">
          <a:extLst>
            <a:ext uri="{FF2B5EF4-FFF2-40B4-BE49-F238E27FC236}">
              <a16:creationId xmlns:a16="http://schemas.microsoft.com/office/drawing/2014/main" id="{00000000-0008-0000-0100-00002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8" name="Picture 57">
          <a:extLst>
            <a:ext uri="{FF2B5EF4-FFF2-40B4-BE49-F238E27FC236}">
              <a16:creationId xmlns:a16="http://schemas.microsoft.com/office/drawing/2014/main" id="{00000000-0008-0000-0100-00002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49" name="Picture 57">
          <a:extLst>
            <a:ext uri="{FF2B5EF4-FFF2-40B4-BE49-F238E27FC236}">
              <a16:creationId xmlns:a16="http://schemas.microsoft.com/office/drawing/2014/main" id="{00000000-0008-0000-0100-00002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0" name="Picture 57">
          <a:extLst>
            <a:ext uri="{FF2B5EF4-FFF2-40B4-BE49-F238E27FC236}">
              <a16:creationId xmlns:a16="http://schemas.microsoft.com/office/drawing/2014/main" id="{00000000-0008-0000-0100-00002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1" name="Picture 57">
          <a:extLst>
            <a:ext uri="{FF2B5EF4-FFF2-40B4-BE49-F238E27FC236}">
              <a16:creationId xmlns:a16="http://schemas.microsoft.com/office/drawing/2014/main" id="{00000000-0008-0000-0100-00002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2" name="Picture 57">
          <a:extLst>
            <a:ext uri="{FF2B5EF4-FFF2-40B4-BE49-F238E27FC236}">
              <a16:creationId xmlns:a16="http://schemas.microsoft.com/office/drawing/2014/main" id="{00000000-0008-0000-0100-00003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3" name="Picture 57">
          <a:extLst>
            <a:ext uri="{FF2B5EF4-FFF2-40B4-BE49-F238E27FC236}">
              <a16:creationId xmlns:a16="http://schemas.microsoft.com/office/drawing/2014/main" id="{00000000-0008-0000-0100-00003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4" name="Picture 57">
          <a:extLst>
            <a:ext uri="{FF2B5EF4-FFF2-40B4-BE49-F238E27FC236}">
              <a16:creationId xmlns:a16="http://schemas.microsoft.com/office/drawing/2014/main" id="{00000000-0008-0000-0100-00003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5" name="Picture 57">
          <a:extLst>
            <a:ext uri="{FF2B5EF4-FFF2-40B4-BE49-F238E27FC236}">
              <a16:creationId xmlns:a16="http://schemas.microsoft.com/office/drawing/2014/main" id="{00000000-0008-0000-0100-00003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6" name="Picture 57">
          <a:extLst>
            <a:ext uri="{FF2B5EF4-FFF2-40B4-BE49-F238E27FC236}">
              <a16:creationId xmlns:a16="http://schemas.microsoft.com/office/drawing/2014/main" id="{00000000-0008-0000-0100-00003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7" name="Picture 57">
          <a:extLst>
            <a:ext uri="{FF2B5EF4-FFF2-40B4-BE49-F238E27FC236}">
              <a16:creationId xmlns:a16="http://schemas.microsoft.com/office/drawing/2014/main" id="{00000000-0008-0000-0100-00003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8" name="Picture 57">
          <a:extLst>
            <a:ext uri="{FF2B5EF4-FFF2-40B4-BE49-F238E27FC236}">
              <a16:creationId xmlns:a16="http://schemas.microsoft.com/office/drawing/2014/main" id="{00000000-0008-0000-0100-00003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59" name="Picture 57">
          <a:extLst>
            <a:ext uri="{FF2B5EF4-FFF2-40B4-BE49-F238E27FC236}">
              <a16:creationId xmlns:a16="http://schemas.microsoft.com/office/drawing/2014/main" id="{00000000-0008-0000-0100-00003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60" name="Picture 57">
          <a:extLst>
            <a:ext uri="{FF2B5EF4-FFF2-40B4-BE49-F238E27FC236}">
              <a16:creationId xmlns:a16="http://schemas.microsoft.com/office/drawing/2014/main" id="{00000000-0008-0000-0100-00003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361" name="Picture 57">
          <a:extLst>
            <a:ext uri="{FF2B5EF4-FFF2-40B4-BE49-F238E27FC236}">
              <a16:creationId xmlns:a16="http://schemas.microsoft.com/office/drawing/2014/main" id="{00000000-0008-0000-0100-00003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62" name="Picture 57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63" name="Picture 57">
          <a:extLst>
            <a:ext uri="{FF2B5EF4-FFF2-40B4-BE49-F238E27FC236}">
              <a16:creationId xmlns:a16="http://schemas.microsoft.com/office/drawing/2014/main" id="{00000000-0008-0000-0100-00003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64" name="Picture 57">
          <a:extLst>
            <a:ext uri="{FF2B5EF4-FFF2-40B4-BE49-F238E27FC236}">
              <a16:creationId xmlns:a16="http://schemas.microsoft.com/office/drawing/2014/main" id="{00000000-0008-0000-0100-00003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65" name="Picture 57">
          <a:extLst>
            <a:ext uri="{FF2B5EF4-FFF2-40B4-BE49-F238E27FC236}">
              <a16:creationId xmlns:a16="http://schemas.microsoft.com/office/drawing/2014/main" id="{00000000-0008-0000-0100-00003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66" name="Picture 57">
          <a:extLst>
            <a:ext uri="{FF2B5EF4-FFF2-40B4-BE49-F238E27FC236}">
              <a16:creationId xmlns:a16="http://schemas.microsoft.com/office/drawing/2014/main" id="{00000000-0008-0000-0100-00003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67" name="Picture 57">
          <a:extLst>
            <a:ext uri="{FF2B5EF4-FFF2-40B4-BE49-F238E27FC236}">
              <a16:creationId xmlns:a16="http://schemas.microsoft.com/office/drawing/2014/main" id="{00000000-0008-0000-0100-00003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68" name="Picture 57">
          <a:extLst>
            <a:ext uri="{FF2B5EF4-FFF2-40B4-BE49-F238E27FC236}">
              <a16:creationId xmlns:a16="http://schemas.microsoft.com/office/drawing/2014/main" id="{00000000-0008-0000-0100-00004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69" name="Picture 57">
          <a:extLst>
            <a:ext uri="{FF2B5EF4-FFF2-40B4-BE49-F238E27FC236}">
              <a16:creationId xmlns:a16="http://schemas.microsoft.com/office/drawing/2014/main" id="{00000000-0008-0000-0100-00004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70" name="Picture 57">
          <a:extLst>
            <a:ext uri="{FF2B5EF4-FFF2-40B4-BE49-F238E27FC236}">
              <a16:creationId xmlns:a16="http://schemas.microsoft.com/office/drawing/2014/main" id="{00000000-0008-0000-0100-00004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71" name="Picture 57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72" name="Picture 57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73" name="Picture 57">
          <a:extLst>
            <a:ext uri="{FF2B5EF4-FFF2-40B4-BE49-F238E27FC236}">
              <a16:creationId xmlns:a16="http://schemas.microsoft.com/office/drawing/2014/main" id="{00000000-0008-0000-0100-00004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74" name="Picture 57">
          <a:extLst>
            <a:ext uri="{FF2B5EF4-FFF2-40B4-BE49-F238E27FC236}">
              <a16:creationId xmlns:a16="http://schemas.microsoft.com/office/drawing/2014/main" id="{00000000-0008-0000-0100-00004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75" name="Picture 57">
          <a:extLst>
            <a:ext uri="{FF2B5EF4-FFF2-40B4-BE49-F238E27FC236}">
              <a16:creationId xmlns:a16="http://schemas.microsoft.com/office/drawing/2014/main" id="{00000000-0008-0000-0100-00004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376" name="Picture 57">
          <a:extLst>
            <a:ext uri="{FF2B5EF4-FFF2-40B4-BE49-F238E27FC236}">
              <a16:creationId xmlns:a16="http://schemas.microsoft.com/office/drawing/2014/main" id="{00000000-0008-0000-0100-00004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377" name="Picture 57">
          <a:extLst>
            <a:ext uri="{FF2B5EF4-FFF2-40B4-BE49-F238E27FC236}">
              <a16:creationId xmlns:a16="http://schemas.microsoft.com/office/drawing/2014/main" id="{00000000-0008-0000-0100-00004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378" name="Picture 57">
          <a:extLst>
            <a:ext uri="{FF2B5EF4-FFF2-40B4-BE49-F238E27FC236}">
              <a16:creationId xmlns:a16="http://schemas.microsoft.com/office/drawing/2014/main" id="{00000000-0008-0000-0100-00004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379" name="Picture 57">
          <a:extLst>
            <a:ext uri="{FF2B5EF4-FFF2-40B4-BE49-F238E27FC236}">
              <a16:creationId xmlns:a16="http://schemas.microsoft.com/office/drawing/2014/main" id="{00000000-0008-0000-0100-00004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0" name="Picture 57">
          <a:extLst>
            <a:ext uri="{FF2B5EF4-FFF2-40B4-BE49-F238E27FC236}">
              <a16:creationId xmlns:a16="http://schemas.microsoft.com/office/drawing/2014/main" id="{00000000-0008-0000-0100-00004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1" name="Picture 57">
          <a:extLst>
            <a:ext uri="{FF2B5EF4-FFF2-40B4-BE49-F238E27FC236}">
              <a16:creationId xmlns:a16="http://schemas.microsoft.com/office/drawing/2014/main" id="{00000000-0008-0000-0100-00004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2" name="Picture 57">
          <a:extLst>
            <a:ext uri="{FF2B5EF4-FFF2-40B4-BE49-F238E27FC236}">
              <a16:creationId xmlns:a16="http://schemas.microsoft.com/office/drawing/2014/main" id="{00000000-0008-0000-0100-00004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3" name="Picture 57">
          <a:extLst>
            <a:ext uri="{FF2B5EF4-FFF2-40B4-BE49-F238E27FC236}">
              <a16:creationId xmlns:a16="http://schemas.microsoft.com/office/drawing/2014/main" id="{00000000-0008-0000-0100-00004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4" name="Picture 57">
          <a:extLst>
            <a:ext uri="{FF2B5EF4-FFF2-40B4-BE49-F238E27FC236}">
              <a16:creationId xmlns:a16="http://schemas.microsoft.com/office/drawing/2014/main" id="{00000000-0008-0000-0100-00005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5" name="Picture 57">
          <a:extLst>
            <a:ext uri="{FF2B5EF4-FFF2-40B4-BE49-F238E27FC236}">
              <a16:creationId xmlns:a16="http://schemas.microsoft.com/office/drawing/2014/main" id="{00000000-0008-0000-0100-00005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6" name="Picture 57">
          <a:extLst>
            <a:ext uri="{FF2B5EF4-FFF2-40B4-BE49-F238E27FC236}">
              <a16:creationId xmlns:a16="http://schemas.microsoft.com/office/drawing/2014/main" id="{00000000-0008-0000-0100-00005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7" name="Picture 57">
          <a:extLst>
            <a:ext uri="{FF2B5EF4-FFF2-40B4-BE49-F238E27FC236}">
              <a16:creationId xmlns:a16="http://schemas.microsoft.com/office/drawing/2014/main" id="{00000000-0008-0000-0100-00005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8" name="Picture 57">
          <a:extLst>
            <a:ext uri="{FF2B5EF4-FFF2-40B4-BE49-F238E27FC236}">
              <a16:creationId xmlns:a16="http://schemas.microsoft.com/office/drawing/2014/main" id="{00000000-0008-0000-0100-00005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89" name="Picture 57">
          <a:extLst>
            <a:ext uri="{FF2B5EF4-FFF2-40B4-BE49-F238E27FC236}">
              <a16:creationId xmlns:a16="http://schemas.microsoft.com/office/drawing/2014/main" id="{00000000-0008-0000-0100-00005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90" name="Picture 57">
          <a:extLst>
            <a:ext uri="{FF2B5EF4-FFF2-40B4-BE49-F238E27FC236}">
              <a16:creationId xmlns:a16="http://schemas.microsoft.com/office/drawing/2014/main" id="{00000000-0008-0000-0100-00005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91" name="Picture 57">
          <a:extLst>
            <a:ext uri="{FF2B5EF4-FFF2-40B4-BE49-F238E27FC236}">
              <a16:creationId xmlns:a16="http://schemas.microsoft.com/office/drawing/2014/main" id="{00000000-0008-0000-01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92" name="Picture 57">
          <a:extLst>
            <a:ext uri="{FF2B5EF4-FFF2-40B4-BE49-F238E27FC236}">
              <a16:creationId xmlns:a16="http://schemas.microsoft.com/office/drawing/2014/main" id="{00000000-0008-0000-0100-00005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393" name="Picture 57">
          <a:extLst>
            <a:ext uri="{FF2B5EF4-FFF2-40B4-BE49-F238E27FC236}">
              <a16:creationId xmlns:a16="http://schemas.microsoft.com/office/drawing/2014/main" id="{00000000-0008-0000-0100-00005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394" name="Picture 57">
          <a:extLst>
            <a:ext uri="{FF2B5EF4-FFF2-40B4-BE49-F238E27FC236}">
              <a16:creationId xmlns:a16="http://schemas.microsoft.com/office/drawing/2014/main" id="{00000000-0008-0000-0100-00005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395" name="Picture 57">
          <a:extLst>
            <a:ext uri="{FF2B5EF4-FFF2-40B4-BE49-F238E27FC236}">
              <a16:creationId xmlns:a16="http://schemas.microsoft.com/office/drawing/2014/main" id="{00000000-0008-0000-0100-00005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396" name="Picture 57">
          <a:extLst>
            <a:ext uri="{FF2B5EF4-FFF2-40B4-BE49-F238E27FC236}">
              <a16:creationId xmlns:a16="http://schemas.microsoft.com/office/drawing/2014/main" id="{00000000-0008-0000-0100-00005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397" name="Picture 57">
          <a:extLst>
            <a:ext uri="{FF2B5EF4-FFF2-40B4-BE49-F238E27FC236}">
              <a16:creationId xmlns:a16="http://schemas.microsoft.com/office/drawing/2014/main" id="{00000000-0008-0000-0100-00005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398" name="Picture 57">
          <a:extLst>
            <a:ext uri="{FF2B5EF4-FFF2-40B4-BE49-F238E27FC236}">
              <a16:creationId xmlns:a16="http://schemas.microsoft.com/office/drawing/2014/main" id="{00000000-0008-0000-0100-00005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399" name="Picture 57">
          <a:extLst>
            <a:ext uri="{FF2B5EF4-FFF2-40B4-BE49-F238E27FC236}">
              <a16:creationId xmlns:a16="http://schemas.microsoft.com/office/drawing/2014/main" id="{00000000-0008-0000-0100-00005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0" name="Picture 57">
          <a:extLst>
            <a:ext uri="{FF2B5EF4-FFF2-40B4-BE49-F238E27FC236}">
              <a16:creationId xmlns:a16="http://schemas.microsoft.com/office/drawing/2014/main" id="{00000000-0008-0000-0100-00006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1" name="Picture 57">
          <a:extLst>
            <a:ext uri="{FF2B5EF4-FFF2-40B4-BE49-F238E27FC236}">
              <a16:creationId xmlns:a16="http://schemas.microsoft.com/office/drawing/2014/main" id="{00000000-0008-0000-0100-00006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2" name="Picture 57">
          <a:extLst>
            <a:ext uri="{FF2B5EF4-FFF2-40B4-BE49-F238E27FC236}">
              <a16:creationId xmlns:a16="http://schemas.microsoft.com/office/drawing/2014/main" id="{00000000-0008-0000-0100-00006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3" name="Picture 57">
          <a:extLst>
            <a:ext uri="{FF2B5EF4-FFF2-40B4-BE49-F238E27FC236}">
              <a16:creationId xmlns:a16="http://schemas.microsoft.com/office/drawing/2014/main" id="{00000000-0008-0000-0100-00006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4" name="Picture 57">
          <a:extLst>
            <a:ext uri="{FF2B5EF4-FFF2-40B4-BE49-F238E27FC236}">
              <a16:creationId xmlns:a16="http://schemas.microsoft.com/office/drawing/2014/main" id="{00000000-0008-0000-0100-00006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5" name="Picture 57">
          <a:extLst>
            <a:ext uri="{FF2B5EF4-FFF2-40B4-BE49-F238E27FC236}">
              <a16:creationId xmlns:a16="http://schemas.microsoft.com/office/drawing/2014/main" id="{00000000-0008-0000-0100-00006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6" name="Picture 57">
          <a:extLst>
            <a:ext uri="{FF2B5EF4-FFF2-40B4-BE49-F238E27FC236}">
              <a16:creationId xmlns:a16="http://schemas.microsoft.com/office/drawing/2014/main" id="{00000000-0008-0000-0100-00006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7" name="Picture 57">
          <a:extLst>
            <a:ext uri="{FF2B5EF4-FFF2-40B4-BE49-F238E27FC236}">
              <a16:creationId xmlns:a16="http://schemas.microsoft.com/office/drawing/2014/main" id="{00000000-0008-0000-0100-00006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8" name="Picture 57">
          <a:extLst>
            <a:ext uri="{FF2B5EF4-FFF2-40B4-BE49-F238E27FC236}">
              <a16:creationId xmlns:a16="http://schemas.microsoft.com/office/drawing/2014/main" id="{00000000-0008-0000-0100-00006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09" name="Picture 57">
          <a:extLst>
            <a:ext uri="{FF2B5EF4-FFF2-40B4-BE49-F238E27FC236}">
              <a16:creationId xmlns:a16="http://schemas.microsoft.com/office/drawing/2014/main" id="{00000000-0008-0000-0100-00006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10" name="Picture 57">
          <a:extLst>
            <a:ext uri="{FF2B5EF4-FFF2-40B4-BE49-F238E27FC236}">
              <a16:creationId xmlns:a16="http://schemas.microsoft.com/office/drawing/2014/main" id="{00000000-0008-0000-0100-00006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11" name="Picture 57">
          <a:extLst>
            <a:ext uri="{FF2B5EF4-FFF2-40B4-BE49-F238E27FC236}">
              <a16:creationId xmlns:a16="http://schemas.microsoft.com/office/drawing/2014/main" id="{00000000-0008-0000-0100-00006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12" name="Picture 57">
          <a:extLst>
            <a:ext uri="{FF2B5EF4-FFF2-40B4-BE49-F238E27FC236}">
              <a16:creationId xmlns:a16="http://schemas.microsoft.com/office/drawing/2014/main" id="{00000000-0008-0000-0100-00006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13" name="Picture 57">
          <a:extLst>
            <a:ext uri="{FF2B5EF4-FFF2-40B4-BE49-F238E27FC236}">
              <a16:creationId xmlns:a16="http://schemas.microsoft.com/office/drawing/2014/main" id="{00000000-0008-0000-0100-00006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14" name="Picture 57">
          <a:extLst>
            <a:ext uri="{FF2B5EF4-FFF2-40B4-BE49-F238E27FC236}">
              <a16:creationId xmlns:a16="http://schemas.microsoft.com/office/drawing/2014/main" id="{00000000-0008-0000-0100-00006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15" name="Picture 57">
          <a:extLst>
            <a:ext uri="{FF2B5EF4-FFF2-40B4-BE49-F238E27FC236}">
              <a16:creationId xmlns:a16="http://schemas.microsoft.com/office/drawing/2014/main" id="{00000000-0008-0000-0100-00006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16" name="Picture 57">
          <a:extLst>
            <a:ext uri="{FF2B5EF4-FFF2-40B4-BE49-F238E27FC236}">
              <a16:creationId xmlns:a16="http://schemas.microsoft.com/office/drawing/2014/main" id="{00000000-0008-0000-0100-00007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17" name="Picture 57">
          <a:extLst>
            <a:ext uri="{FF2B5EF4-FFF2-40B4-BE49-F238E27FC236}">
              <a16:creationId xmlns:a16="http://schemas.microsoft.com/office/drawing/2014/main" id="{00000000-0008-0000-0100-00007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18" name="Picture 57">
          <a:extLst>
            <a:ext uri="{FF2B5EF4-FFF2-40B4-BE49-F238E27FC236}">
              <a16:creationId xmlns:a16="http://schemas.microsoft.com/office/drawing/2014/main" id="{00000000-0008-0000-0100-00007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19" name="Picture 57">
          <a:extLst>
            <a:ext uri="{FF2B5EF4-FFF2-40B4-BE49-F238E27FC236}">
              <a16:creationId xmlns:a16="http://schemas.microsoft.com/office/drawing/2014/main" id="{00000000-0008-0000-0100-00007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0" name="Picture 57">
          <a:extLst>
            <a:ext uri="{FF2B5EF4-FFF2-40B4-BE49-F238E27FC236}">
              <a16:creationId xmlns:a16="http://schemas.microsoft.com/office/drawing/2014/main" id="{00000000-0008-0000-0100-00007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1" name="Picture 57">
          <a:extLst>
            <a:ext uri="{FF2B5EF4-FFF2-40B4-BE49-F238E27FC236}">
              <a16:creationId xmlns:a16="http://schemas.microsoft.com/office/drawing/2014/main" id="{00000000-0008-0000-0100-00007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2" name="Picture 57">
          <a:extLst>
            <a:ext uri="{FF2B5EF4-FFF2-40B4-BE49-F238E27FC236}">
              <a16:creationId xmlns:a16="http://schemas.microsoft.com/office/drawing/2014/main" id="{00000000-0008-0000-0100-00007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3" name="Picture 57">
          <a:extLst>
            <a:ext uri="{FF2B5EF4-FFF2-40B4-BE49-F238E27FC236}">
              <a16:creationId xmlns:a16="http://schemas.microsoft.com/office/drawing/2014/main" id="{00000000-0008-0000-0100-00007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4" name="Picture 57">
          <a:extLst>
            <a:ext uri="{FF2B5EF4-FFF2-40B4-BE49-F238E27FC236}">
              <a16:creationId xmlns:a16="http://schemas.microsoft.com/office/drawing/2014/main" id="{00000000-0008-0000-0100-00007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5" name="Picture 57">
          <a:extLst>
            <a:ext uri="{FF2B5EF4-FFF2-40B4-BE49-F238E27FC236}">
              <a16:creationId xmlns:a16="http://schemas.microsoft.com/office/drawing/2014/main" id="{00000000-0008-0000-0100-00007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6" name="Picture 57">
          <a:extLst>
            <a:ext uri="{FF2B5EF4-FFF2-40B4-BE49-F238E27FC236}">
              <a16:creationId xmlns:a16="http://schemas.microsoft.com/office/drawing/2014/main" id="{00000000-0008-0000-0100-00007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7" name="Picture 57">
          <a:extLst>
            <a:ext uri="{FF2B5EF4-FFF2-40B4-BE49-F238E27FC236}">
              <a16:creationId xmlns:a16="http://schemas.microsoft.com/office/drawing/2014/main" id="{00000000-0008-0000-0100-00007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8" name="Picture 57">
          <a:extLst>
            <a:ext uri="{FF2B5EF4-FFF2-40B4-BE49-F238E27FC236}">
              <a16:creationId xmlns:a16="http://schemas.microsoft.com/office/drawing/2014/main" id="{00000000-0008-0000-0100-00007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429" name="Picture 57">
          <a:extLst>
            <a:ext uri="{FF2B5EF4-FFF2-40B4-BE49-F238E27FC236}">
              <a16:creationId xmlns:a16="http://schemas.microsoft.com/office/drawing/2014/main" id="{00000000-0008-0000-0100-00007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0" name="Picture 57">
          <a:extLst>
            <a:ext uri="{FF2B5EF4-FFF2-40B4-BE49-F238E27FC236}">
              <a16:creationId xmlns:a16="http://schemas.microsoft.com/office/drawing/2014/main" id="{00000000-0008-0000-0100-00007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1" name="Picture 57">
          <a:extLst>
            <a:ext uri="{FF2B5EF4-FFF2-40B4-BE49-F238E27FC236}">
              <a16:creationId xmlns:a16="http://schemas.microsoft.com/office/drawing/2014/main" id="{00000000-0008-0000-0100-00007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2" name="Picture 57">
          <a:extLst>
            <a:ext uri="{FF2B5EF4-FFF2-40B4-BE49-F238E27FC236}">
              <a16:creationId xmlns:a16="http://schemas.microsoft.com/office/drawing/2014/main" id="{00000000-0008-0000-0100-00008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3" name="Picture 57">
          <a:extLst>
            <a:ext uri="{FF2B5EF4-FFF2-40B4-BE49-F238E27FC236}">
              <a16:creationId xmlns:a16="http://schemas.microsoft.com/office/drawing/2014/main" id="{00000000-0008-0000-0100-00008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4" name="Picture 57">
          <a:extLst>
            <a:ext uri="{FF2B5EF4-FFF2-40B4-BE49-F238E27FC236}">
              <a16:creationId xmlns:a16="http://schemas.microsoft.com/office/drawing/2014/main" id="{00000000-0008-0000-0100-00008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5" name="Picture 57">
          <a:extLst>
            <a:ext uri="{FF2B5EF4-FFF2-40B4-BE49-F238E27FC236}">
              <a16:creationId xmlns:a16="http://schemas.microsoft.com/office/drawing/2014/main" id="{00000000-0008-0000-0100-00008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6" name="Picture 57">
          <a:extLst>
            <a:ext uri="{FF2B5EF4-FFF2-40B4-BE49-F238E27FC236}">
              <a16:creationId xmlns:a16="http://schemas.microsoft.com/office/drawing/2014/main" id="{00000000-0008-0000-0100-00008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7" name="Picture 57">
          <a:extLst>
            <a:ext uri="{FF2B5EF4-FFF2-40B4-BE49-F238E27FC236}">
              <a16:creationId xmlns:a16="http://schemas.microsoft.com/office/drawing/2014/main" id="{00000000-0008-0000-0100-00008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8" name="Picture 57">
          <a:extLst>
            <a:ext uri="{FF2B5EF4-FFF2-40B4-BE49-F238E27FC236}">
              <a16:creationId xmlns:a16="http://schemas.microsoft.com/office/drawing/2014/main" id="{00000000-0008-0000-0100-00008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39" name="Picture 57">
          <a:extLst>
            <a:ext uri="{FF2B5EF4-FFF2-40B4-BE49-F238E27FC236}">
              <a16:creationId xmlns:a16="http://schemas.microsoft.com/office/drawing/2014/main" id="{00000000-0008-0000-0100-00008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40" name="Picture 57">
          <a:extLst>
            <a:ext uri="{FF2B5EF4-FFF2-40B4-BE49-F238E27FC236}">
              <a16:creationId xmlns:a16="http://schemas.microsoft.com/office/drawing/2014/main" id="{00000000-0008-0000-0100-00008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41" name="Picture 57">
          <a:extLst>
            <a:ext uri="{FF2B5EF4-FFF2-40B4-BE49-F238E27FC236}">
              <a16:creationId xmlns:a16="http://schemas.microsoft.com/office/drawing/2014/main" id="{00000000-0008-0000-0100-00008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42" name="Picture 57">
          <a:extLst>
            <a:ext uri="{FF2B5EF4-FFF2-40B4-BE49-F238E27FC236}">
              <a16:creationId xmlns:a16="http://schemas.microsoft.com/office/drawing/2014/main" id="{00000000-0008-0000-0100-00008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43" name="Picture 57">
          <a:extLst>
            <a:ext uri="{FF2B5EF4-FFF2-40B4-BE49-F238E27FC236}">
              <a16:creationId xmlns:a16="http://schemas.microsoft.com/office/drawing/2014/main" id="{00000000-0008-0000-0100-00008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44" name="Picture 57">
          <a:extLst>
            <a:ext uri="{FF2B5EF4-FFF2-40B4-BE49-F238E27FC236}">
              <a16:creationId xmlns:a16="http://schemas.microsoft.com/office/drawing/2014/main" id="{00000000-0008-0000-0100-00008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45" name="Picture 57">
          <a:extLst>
            <a:ext uri="{FF2B5EF4-FFF2-40B4-BE49-F238E27FC236}">
              <a16:creationId xmlns:a16="http://schemas.microsoft.com/office/drawing/2014/main" id="{00000000-0008-0000-01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46" name="Picture 57">
          <a:extLst>
            <a:ext uri="{FF2B5EF4-FFF2-40B4-BE49-F238E27FC236}">
              <a16:creationId xmlns:a16="http://schemas.microsoft.com/office/drawing/2014/main" id="{00000000-0008-0000-0100-00008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47" name="Picture 57">
          <a:extLst>
            <a:ext uri="{FF2B5EF4-FFF2-40B4-BE49-F238E27FC236}">
              <a16:creationId xmlns:a16="http://schemas.microsoft.com/office/drawing/2014/main" id="{00000000-0008-0000-0100-00008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48" name="Picture 57">
          <a:extLst>
            <a:ext uri="{FF2B5EF4-FFF2-40B4-BE49-F238E27FC236}">
              <a16:creationId xmlns:a16="http://schemas.microsoft.com/office/drawing/2014/main" id="{00000000-0008-0000-0100-00009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49" name="Picture 57">
          <a:extLst>
            <a:ext uri="{FF2B5EF4-FFF2-40B4-BE49-F238E27FC236}">
              <a16:creationId xmlns:a16="http://schemas.microsoft.com/office/drawing/2014/main" id="{00000000-0008-0000-0100-00009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50" name="Picture 57">
          <a:extLst>
            <a:ext uri="{FF2B5EF4-FFF2-40B4-BE49-F238E27FC236}">
              <a16:creationId xmlns:a16="http://schemas.microsoft.com/office/drawing/2014/main" id="{00000000-0008-0000-0100-00009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51" name="Picture 57">
          <a:extLst>
            <a:ext uri="{FF2B5EF4-FFF2-40B4-BE49-F238E27FC236}">
              <a16:creationId xmlns:a16="http://schemas.microsoft.com/office/drawing/2014/main" id="{00000000-0008-0000-0100-00009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52" name="Picture 57">
          <a:extLst>
            <a:ext uri="{FF2B5EF4-FFF2-40B4-BE49-F238E27FC236}">
              <a16:creationId xmlns:a16="http://schemas.microsoft.com/office/drawing/2014/main" id="{00000000-0008-0000-0100-00009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53" name="Picture 57">
          <a:extLst>
            <a:ext uri="{FF2B5EF4-FFF2-40B4-BE49-F238E27FC236}">
              <a16:creationId xmlns:a16="http://schemas.microsoft.com/office/drawing/2014/main" id="{00000000-0008-0000-0100-00009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54" name="Picture 57">
          <a:extLst>
            <a:ext uri="{FF2B5EF4-FFF2-40B4-BE49-F238E27FC236}">
              <a16:creationId xmlns:a16="http://schemas.microsoft.com/office/drawing/2014/main" id="{00000000-0008-0000-0100-00009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55" name="Picture 57">
          <a:extLst>
            <a:ext uri="{FF2B5EF4-FFF2-40B4-BE49-F238E27FC236}">
              <a16:creationId xmlns:a16="http://schemas.microsoft.com/office/drawing/2014/main" id="{00000000-0008-0000-0100-00009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56" name="Picture 57">
          <a:extLst>
            <a:ext uri="{FF2B5EF4-FFF2-40B4-BE49-F238E27FC236}">
              <a16:creationId xmlns:a16="http://schemas.microsoft.com/office/drawing/2014/main" id="{00000000-0008-0000-0100-00009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57" name="Picture 57">
          <a:extLst>
            <a:ext uri="{FF2B5EF4-FFF2-40B4-BE49-F238E27FC236}">
              <a16:creationId xmlns:a16="http://schemas.microsoft.com/office/drawing/2014/main" id="{00000000-0008-0000-0100-00009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58" name="Picture 57">
          <a:extLst>
            <a:ext uri="{FF2B5EF4-FFF2-40B4-BE49-F238E27FC236}">
              <a16:creationId xmlns:a16="http://schemas.microsoft.com/office/drawing/2014/main" id="{00000000-0008-0000-0100-00009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59" name="Picture 57">
          <a:extLst>
            <a:ext uri="{FF2B5EF4-FFF2-40B4-BE49-F238E27FC236}">
              <a16:creationId xmlns:a16="http://schemas.microsoft.com/office/drawing/2014/main" id="{00000000-0008-0000-0100-00009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0" name="Picture 57">
          <a:extLst>
            <a:ext uri="{FF2B5EF4-FFF2-40B4-BE49-F238E27FC236}">
              <a16:creationId xmlns:a16="http://schemas.microsoft.com/office/drawing/2014/main" id="{00000000-0008-0000-0100-00009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1" name="Picture 57">
          <a:extLst>
            <a:ext uri="{FF2B5EF4-FFF2-40B4-BE49-F238E27FC236}">
              <a16:creationId xmlns:a16="http://schemas.microsoft.com/office/drawing/2014/main" id="{00000000-0008-0000-0100-00009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2" name="Picture 57">
          <a:extLst>
            <a:ext uri="{FF2B5EF4-FFF2-40B4-BE49-F238E27FC236}">
              <a16:creationId xmlns:a16="http://schemas.microsoft.com/office/drawing/2014/main" id="{00000000-0008-0000-0100-00009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3" name="Picture 57">
          <a:extLst>
            <a:ext uri="{FF2B5EF4-FFF2-40B4-BE49-F238E27FC236}">
              <a16:creationId xmlns:a16="http://schemas.microsoft.com/office/drawing/2014/main" id="{00000000-0008-0000-0100-00009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4" name="Picture 57">
          <a:extLst>
            <a:ext uri="{FF2B5EF4-FFF2-40B4-BE49-F238E27FC236}">
              <a16:creationId xmlns:a16="http://schemas.microsoft.com/office/drawing/2014/main" id="{00000000-0008-0000-0100-0000A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5" name="Picture 57">
          <a:extLst>
            <a:ext uri="{FF2B5EF4-FFF2-40B4-BE49-F238E27FC236}">
              <a16:creationId xmlns:a16="http://schemas.microsoft.com/office/drawing/2014/main" id="{00000000-0008-0000-0100-0000A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6" name="Picture 57">
          <a:extLst>
            <a:ext uri="{FF2B5EF4-FFF2-40B4-BE49-F238E27FC236}">
              <a16:creationId xmlns:a16="http://schemas.microsoft.com/office/drawing/2014/main" id="{00000000-0008-0000-0100-0000A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7" name="Picture 57">
          <a:extLst>
            <a:ext uri="{FF2B5EF4-FFF2-40B4-BE49-F238E27FC236}">
              <a16:creationId xmlns:a16="http://schemas.microsoft.com/office/drawing/2014/main" id="{00000000-0008-0000-0100-0000A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8" name="Picture 57">
          <a:extLst>
            <a:ext uri="{FF2B5EF4-FFF2-40B4-BE49-F238E27FC236}">
              <a16:creationId xmlns:a16="http://schemas.microsoft.com/office/drawing/2014/main" id="{00000000-0008-0000-0100-0000A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69" name="Picture 57">
          <a:extLst>
            <a:ext uri="{FF2B5EF4-FFF2-40B4-BE49-F238E27FC236}">
              <a16:creationId xmlns:a16="http://schemas.microsoft.com/office/drawing/2014/main" id="{00000000-0008-0000-0100-0000A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70" name="Picture 57">
          <a:extLst>
            <a:ext uri="{FF2B5EF4-FFF2-40B4-BE49-F238E27FC236}">
              <a16:creationId xmlns:a16="http://schemas.microsoft.com/office/drawing/2014/main" id="{00000000-0008-0000-0100-0000A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71" name="Picture 57">
          <a:extLst>
            <a:ext uri="{FF2B5EF4-FFF2-40B4-BE49-F238E27FC236}">
              <a16:creationId xmlns:a16="http://schemas.microsoft.com/office/drawing/2014/main" id="{00000000-0008-0000-0100-0000A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72" name="Picture 57">
          <a:extLst>
            <a:ext uri="{FF2B5EF4-FFF2-40B4-BE49-F238E27FC236}">
              <a16:creationId xmlns:a16="http://schemas.microsoft.com/office/drawing/2014/main" id="{00000000-0008-0000-0100-0000A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73" name="Picture 57">
          <a:extLst>
            <a:ext uri="{FF2B5EF4-FFF2-40B4-BE49-F238E27FC236}">
              <a16:creationId xmlns:a16="http://schemas.microsoft.com/office/drawing/2014/main" id="{00000000-0008-0000-0100-0000A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74" name="Picture 57">
          <a:extLst>
            <a:ext uri="{FF2B5EF4-FFF2-40B4-BE49-F238E27FC236}">
              <a16:creationId xmlns:a16="http://schemas.microsoft.com/office/drawing/2014/main" id="{00000000-0008-0000-0100-0000A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75" name="Picture 57">
          <a:extLst>
            <a:ext uri="{FF2B5EF4-FFF2-40B4-BE49-F238E27FC236}">
              <a16:creationId xmlns:a16="http://schemas.microsoft.com/office/drawing/2014/main" id="{00000000-0008-0000-0100-0000A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76" name="Picture 57">
          <a:extLst>
            <a:ext uri="{FF2B5EF4-FFF2-40B4-BE49-F238E27FC236}">
              <a16:creationId xmlns:a16="http://schemas.microsoft.com/office/drawing/2014/main" id="{00000000-0008-0000-0100-0000A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77" name="Picture 57">
          <a:extLst>
            <a:ext uri="{FF2B5EF4-FFF2-40B4-BE49-F238E27FC236}">
              <a16:creationId xmlns:a16="http://schemas.microsoft.com/office/drawing/2014/main" id="{00000000-0008-0000-0100-0000A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78" name="Picture 57">
          <a:extLst>
            <a:ext uri="{FF2B5EF4-FFF2-40B4-BE49-F238E27FC236}">
              <a16:creationId xmlns:a16="http://schemas.microsoft.com/office/drawing/2014/main" id="{00000000-0008-0000-0100-0000A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79" name="Picture 57">
          <a:extLst>
            <a:ext uri="{FF2B5EF4-FFF2-40B4-BE49-F238E27FC236}">
              <a16:creationId xmlns:a16="http://schemas.microsoft.com/office/drawing/2014/main" id="{00000000-0008-0000-0100-0000A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0" name="Picture 57">
          <a:extLst>
            <a:ext uri="{FF2B5EF4-FFF2-40B4-BE49-F238E27FC236}">
              <a16:creationId xmlns:a16="http://schemas.microsoft.com/office/drawing/2014/main" id="{00000000-0008-0000-0100-0000B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1" name="Picture 57">
          <a:extLst>
            <a:ext uri="{FF2B5EF4-FFF2-40B4-BE49-F238E27FC236}">
              <a16:creationId xmlns:a16="http://schemas.microsoft.com/office/drawing/2014/main" id="{00000000-0008-0000-0100-0000B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2" name="Picture 57">
          <a:extLst>
            <a:ext uri="{FF2B5EF4-FFF2-40B4-BE49-F238E27FC236}">
              <a16:creationId xmlns:a16="http://schemas.microsoft.com/office/drawing/2014/main" id="{00000000-0008-0000-0100-0000B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3" name="Picture 57">
          <a:extLst>
            <a:ext uri="{FF2B5EF4-FFF2-40B4-BE49-F238E27FC236}">
              <a16:creationId xmlns:a16="http://schemas.microsoft.com/office/drawing/2014/main" id="{00000000-0008-0000-0100-0000B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4" name="Picture 57">
          <a:extLst>
            <a:ext uri="{FF2B5EF4-FFF2-40B4-BE49-F238E27FC236}">
              <a16:creationId xmlns:a16="http://schemas.microsoft.com/office/drawing/2014/main" id="{00000000-0008-0000-0100-0000B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5" name="Picture 57">
          <a:extLst>
            <a:ext uri="{FF2B5EF4-FFF2-40B4-BE49-F238E27FC236}">
              <a16:creationId xmlns:a16="http://schemas.microsoft.com/office/drawing/2014/main" id="{00000000-0008-0000-0100-0000B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6" name="Picture 57">
          <a:extLst>
            <a:ext uri="{FF2B5EF4-FFF2-40B4-BE49-F238E27FC236}">
              <a16:creationId xmlns:a16="http://schemas.microsoft.com/office/drawing/2014/main" id="{00000000-0008-0000-0100-0000B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7" name="Picture 57">
          <a:extLst>
            <a:ext uri="{FF2B5EF4-FFF2-40B4-BE49-F238E27FC236}">
              <a16:creationId xmlns:a16="http://schemas.microsoft.com/office/drawing/2014/main" id="{00000000-0008-0000-0100-0000B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8" name="Picture 57">
          <a:extLst>
            <a:ext uri="{FF2B5EF4-FFF2-40B4-BE49-F238E27FC236}">
              <a16:creationId xmlns:a16="http://schemas.microsoft.com/office/drawing/2014/main" id="{00000000-0008-0000-0100-0000B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89" name="Picture 57">
          <a:extLst>
            <a:ext uri="{FF2B5EF4-FFF2-40B4-BE49-F238E27FC236}">
              <a16:creationId xmlns:a16="http://schemas.microsoft.com/office/drawing/2014/main" id="{00000000-0008-0000-0100-0000B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90" name="Picture 57">
          <a:extLst>
            <a:ext uri="{FF2B5EF4-FFF2-40B4-BE49-F238E27FC236}">
              <a16:creationId xmlns:a16="http://schemas.microsoft.com/office/drawing/2014/main" id="{00000000-0008-0000-0100-0000B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91" name="Picture 57">
          <a:extLst>
            <a:ext uri="{FF2B5EF4-FFF2-40B4-BE49-F238E27FC236}">
              <a16:creationId xmlns:a16="http://schemas.microsoft.com/office/drawing/2014/main" id="{00000000-0008-0000-0100-0000B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92" name="Picture 57">
          <a:extLst>
            <a:ext uri="{FF2B5EF4-FFF2-40B4-BE49-F238E27FC236}">
              <a16:creationId xmlns:a16="http://schemas.microsoft.com/office/drawing/2014/main" id="{00000000-0008-0000-0100-0000B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493" name="Picture 57">
          <a:extLst>
            <a:ext uri="{FF2B5EF4-FFF2-40B4-BE49-F238E27FC236}">
              <a16:creationId xmlns:a16="http://schemas.microsoft.com/office/drawing/2014/main" id="{00000000-0008-0000-0100-0000B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94" name="Picture 57">
          <a:extLst>
            <a:ext uri="{FF2B5EF4-FFF2-40B4-BE49-F238E27FC236}">
              <a16:creationId xmlns:a16="http://schemas.microsoft.com/office/drawing/2014/main" id="{00000000-0008-0000-0100-0000B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95" name="Picture 57">
          <a:extLst>
            <a:ext uri="{FF2B5EF4-FFF2-40B4-BE49-F238E27FC236}">
              <a16:creationId xmlns:a16="http://schemas.microsoft.com/office/drawing/2014/main" id="{00000000-0008-0000-0100-0000B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96" name="Picture 57">
          <a:extLst>
            <a:ext uri="{FF2B5EF4-FFF2-40B4-BE49-F238E27FC236}">
              <a16:creationId xmlns:a16="http://schemas.microsoft.com/office/drawing/2014/main" id="{00000000-0008-0000-0100-0000C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97" name="Picture 57">
          <a:extLst>
            <a:ext uri="{FF2B5EF4-FFF2-40B4-BE49-F238E27FC236}">
              <a16:creationId xmlns:a16="http://schemas.microsoft.com/office/drawing/2014/main" id="{00000000-0008-0000-0100-0000C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98" name="Picture 57">
          <a:extLst>
            <a:ext uri="{FF2B5EF4-FFF2-40B4-BE49-F238E27FC236}">
              <a16:creationId xmlns:a16="http://schemas.microsoft.com/office/drawing/2014/main" id="{00000000-0008-0000-0100-0000C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499" name="Picture 57">
          <a:extLst>
            <a:ext uri="{FF2B5EF4-FFF2-40B4-BE49-F238E27FC236}">
              <a16:creationId xmlns:a16="http://schemas.microsoft.com/office/drawing/2014/main" id="{00000000-0008-0000-0100-0000C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00" name="Picture 57">
          <a:extLst>
            <a:ext uri="{FF2B5EF4-FFF2-40B4-BE49-F238E27FC236}">
              <a16:creationId xmlns:a16="http://schemas.microsoft.com/office/drawing/2014/main" id="{00000000-0008-0000-0100-0000C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01" name="Picture 57">
          <a:extLst>
            <a:ext uri="{FF2B5EF4-FFF2-40B4-BE49-F238E27FC236}">
              <a16:creationId xmlns:a16="http://schemas.microsoft.com/office/drawing/2014/main" id="{00000000-0008-0000-0100-0000C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02" name="Picture 57">
          <a:extLst>
            <a:ext uri="{FF2B5EF4-FFF2-40B4-BE49-F238E27FC236}">
              <a16:creationId xmlns:a16="http://schemas.microsoft.com/office/drawing/2014/main" id="{00000000-0008-0000-0100-0000C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03" name="Picture 57">
          <a:extLst>
            <a:ext uri="{FF2B5EF4-FFF2-40B4-BE49-F238E27FC236}">
              <a16:creationId xmlns:a16="http://schemas.microsoft.com/office/drawing/2014/main" id="{00000000-0008-0000-0100-0000C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04" name="Picture 57">
          <a:extLst>
            <a:ext uri="{FF2B5EF4-FFF2-40B4-BE49-F238E27FC236}">
              <a16:creationId xmlns:a16="http://schemas.microsoft.com/office/drawing/2014/main" id="{00000000-0008-0000-0100-0000C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05" name="Picture 57">
          <a:extLst>
            <a:ext uri="{FF2B5EF4-FFF2-40B4-BE49-F238E27FC236}">
              <a16:creationId xmlns:a16="http://schemas.microsoft.com/office/drawing/2014/main" id="{00000000-0008-0000-0100-0000C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06" name="Picture 57">
          <a:extLst>
            <a:ext uri="{FF2B5EF4-FFF2-40B4-BE49-F238E27FC236}">
              <a16:creationId xmlns:a16="http://schemas.microsoft.com/office/drawing/2014/main" id="{00000000-0008-0000-0100-0000C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07" name="Picture 57">
          <a:extLst>
            <a:ext uri="{FF2B5EF4-FFF2-40B4-BE49-F238E27FC236}">
              <a16:creationId xmlns:a16="http://schemas.microsoft.com/office/drawing/2014/main" id="{00000000-0008-0000-0100-0000C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08" name="Picture 57">
          <a:extLst>
            <a:ext uri="{FF2B5EF4-FFF2-40B4-BE49-F238E27FC236}">
              <a16:creationId xmlns:a16="http://schemas.microsoft.com/office/drawing/2014/main" id="{00000000-0008-0000-0100-0000C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09" name="Picture 57">
          <a:extLst>
            <a:ext uri="{FF2B5EF4-FFF2-40B4-BE49-F238E27FC236}">
              <a16:creationId xmlns:a16="http://schemas.microsoft.com/office/drawing/2014/main" id="{00000000-0008-0000-0100-0000C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10" name="Picture 57">
          <a:extLst>
            <a:ext uri="{FF2B5EF4-FFF2-40B4-BE49-F238E27FC236}">
              <a16:creationId xmlns:a16="http://schemas.microsoft.com/office/drawing/2014/main" id="{00000000-0008-0000-0100-0000C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11" name="Picture 57">
          <a:extLst>
            <a:ext uri="{FF2B5EF4-FFF2-40B4-BE49-F238E27FC236}">
              <a16:creationId xmlns:a16="http://schemas.microsoft.com/office/drawing/2014/main" id="{00000000-0008-0000-0100-0000C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12" name="Picture 57">
          <a:extLst>
            <a:ext uri="{FF2B5EF4-FFF2-40B4-BE49-F238E27FC236}">
              <a16:creationId xmlns:a16="http://schemas.microsoft.com/office/drawing/2014/main" id="{00000000-0008-0000-0100-0000D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13" name="Picture 57">
          <a:extLst>
            <a:ext uri="{FF2B5EF4-FFF2-40B4-BE49-F238E27FC236}">
              <a16:creationId xmlns:a16="http://schemas.microsoft.com/office/drawing/2014/main" id="{00000000-0008-0000-01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14" name="Picture 57">
          <a:extLst>
            <a:ext uri="{FF2B5EF4-FFF2-40B4-BE49-F238E27FC236}">
              <a16:creationId xmlns:a16="http://schemas.microsoft.com/office/drawing/2014/main" id="{00000000-0008-0000-0100-0000D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15" name="Picture 57">
          <a:extLst>
            <a:ext uri="{FF2B5EF4-FFF2-40B4-BE49-F238E27FC236}">
              <a16:creationId xmlns:a16="http://schemas.microsoft.com/office/drawing/2014/main" id="{00000000-0008-0000-0100-0000D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16" name="Picture 57">
          <a:extLst>
            <a:ext uri="{FF2B5EF4-FFF2-40B4-BE49-F238E27FC236}">
              <a16:creationId xmlns:a16="http://schemas.microsoft.com/office/drawing/2014/main" id="{00000000-0008-0000-0100-0000D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17" name="Picture 57">
          <a:extLst>
            <a:ext uri="{FF2B5EF4-FFF2-40B4-BE49-F238E27FC236}">
              <a16:creationId xmlns:a16="http://schemas.microsoft.com/office/drawing/2014/main" id="{00000000-0008-0000-0100-0000D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18" name="Picture 57">
          <a:extLst>
            <a:ext uri="{FF2B5EF4-FFF2-40B4-BE49-F238E27FC236}">
              <a16:creationId xmlns:a16="http://schemas.microsoft.com/office/drawing/2014/main" id="{00000000-0008-0000-0100-0000D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19" name="Picture 57">
          <a:extLst>
            <a:ext uri="{FF2B5EF4-FFF2-40B4-BE49-F238E27FC236}">
              <a16:creationId xmlns:a16="http://schemas.microsoft.com/office/drawing/2014/main" id="{00000000-0008-0000-0100-0000D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20" name="Picture 57">
          <a:extLst>
            <a:ext uri="{FF2B5EF4-FFF2-40B4-BE49-F238E27FC236}">
              <a16:creationId xmlns:a16="http://schemas.microsoft.com/office/drawing/2014/main" id="{00000000-0008-0000-0100-0000D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21" name="Picture 57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22" name="Picture 57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23" name="Picture 57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24" name="Picture 57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525" name="Picture 57">
          <a:extLst>
            <a:ext uri="{FF2B5EF4-FFF2-40B4-BE49-F238E27FC236}">
              <a16:creationId xmlns:a16="http://schemas.microsoft.com/office/drawing/2014/main" id="{00000000-0008-0000-0100-0000D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26" name="Picture 57">
          <a:extLst>
            <a:ext uri="{FF2B5EF4-FFF2-40B4-BE49-F238E27FC236}">
              <a16:creationId xmlns:a16="http://schemas.microsoft.com/office/drawing/2014/main" id="{00000000-0008-0000-0100-0000D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27" name="Picture 57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28" name="Picture 57">
          <a:extLst>
            <a:ext uri="{FF2B5EF4-FFF2-40B4-BE49-F238E27FC236}">
              <a16:creationId xmlns:a16="http://schemas.microsoft.com/office/drawing/2014/main" id="{00000000-0008-0000-0100-0000E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29" name="Picture 57">
          <a:extLst>
            <a:ext uri="{FF2B5EF4-FFF2-40B4-BE49-F238E27FC236}">
              <a16:creationId xmlns:a16="http://schemas.microsoft.com/office/drawing/2014/main" id="{00000000-0008-0000-0100-0000E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0" name="Picture 57">
          <a:extLst>
            <a:ext uri="{FF2B5EF4-FFF2-40B4-BE49-F238E27FC236}">
              <a16:creationId xmlns:a16="http://schemas.microsoft.com/office/drawing/2014/main" id="{00000000-0008-0000-0100-0000E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1" name="Picture 57">
          <a:extLst>
            <a:ext uri="{FF2B5EF4-FFF2-40B4-BE49-F238E27FC236}">
              <a16:creationId xmlns:a16="http://schemas.microsoft.com/office/drawing/2014/main" id="{00000000-0008-0000-0100-0000E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2" name="Picture 57">
          <a:extLst>
            <a:ext uri="{FF2B5EF4-FFF2-40B4-BE49-F238E27FC236}">
              <a16:creationId xmlns:a16="http://schemas.microsoft.com/office/drawing/2014/main" id="{00000000-0008-0000-0100-0000E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3" name="Picture 57">
          <a:extLst>
            <a:ext uri="{FF2B5EF4-FFF2-40B4-BE49-F238E27FC236}">
              <a16:creationId xmlns:a16="http://schemas.microsoft.com/office/drawing/2014/main" id="{00000000-0008-0000-0100-0000E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4" name="Picture 57">
          <a:extLst>
            <a:ext uri="{FF2B5EF4-FFF2-40B4-BE49-F238E27FC236}">
              <a16:creationId xmlns:a16="http://schemas.microsoft.com/office/drawing/2014/main" id="{00000000-0008-0000-0100-0000E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5" name="Picture 57">
          <a:extLst>
            <a:ext uri="{FF2B5EF4-FFF2-40B4-BE49-F238E27FC236}">
              <a16:creationId xmlns:a16="http://schemas.microsoft.com/office/drawing/2014/main" id="{00000000-0008-0000-0100-0000E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6" name="Picture 57">
          <a:extLst>
            <a:ext uri="{FF2B5EF4-FFF2-40B4-BE49-F238E27FC236}">
              <a16:creationId xmlns:a16="http://schemas.microsoft.com/office/drawing/2014/main" id="{00000000-0008-0000-0100-0000E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7" name="Picture 57">
          <a:extLst>
            <a:ext uri="{FF2B5EF4-FFF2-40B4-BE49-F238E27FC236}">
              <a16:creationId xmlns:a16="http://schemas.microsoft.com/office/drawing/2014/main" id="{00000000-0008-0000-0100-0000E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8" name="Picture 57">
          <a:extLst>
            <a:ext uri="{FF2B5EF4-FFF2-40B4-BE49-F238E27FC236}">
              <a16:creationId xmlns:a16="http://schemas.microsoft.com/office/drawing/2014/main" id="{00000000-0008-0000-0100-0000E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39" name="Picture 57">
          <a:extLst>
            <a:ext uri="{FF2B5EF4-FFF2-40B4-BE49-F238E27FC236}">
              <a16:creationId xmlns:a16="http://schemas.microsoft.com/office/drawing/2014/main" id="{00000000-0008-0000-0100-0000E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40" name="Picture 57">
          <a:extLst>
            <a:ext uri="{FF2B5EF4-FFF2-40B4-BE49-F238E27FC236}">
              <a16:creationId xmlns:a16="http://schemas.microsoft.com/office/drawing/2014/main" id="{00000000-0008-0000-0100-0000E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41" name="Picture 57">
          <a:extLst>
            <a:ext uri="{FF2B5EF4-FFF2-40B4-BE49-F238E27FC236}">
              <a16:creationId xmlns:a16="http://schemas.microsoft.com/office/drawing/2014/main" id="{00000000-0008-0000-0100-0000E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42" name="Picture 57">
          <a:extLst>
            <a:ext uri="{FF2B5EF4-FFF2-40B4-BE49-F238E27FC236}">
              <a16:creationId xmlns:a16="http://schemas.microsoft.com/office/drawing/2014/main" id="{00000000-0008-0000-0100-0000E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43" name="Picture 57">
          <a:extLst>
            <a:ext uri="{FF2B5EF4-FFF2-40B4-BE49-F238E27FC236}">
              <a16:creationId xmlns:a16="http://schemas.microsoft.com/office/drawing/2014/main" id="{00000000-0008-0000-0100-0000E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44" name="Picture 57">
          <a:extLst>
            <a:ext uri="{FF2B5EF4-FFF2-40B4-BE49-F238E27FC236}">
              <a16:creationId xmlns:a16="http://schemas.microsoft.com/office/drawing/2014/main" id="{00000000-0008-0000-0100-0000F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45" name="Picture 57">
          <a:extLst>
            <a:ext uri="{FF2B5EF4-FFF2-40B4-BE49-F238E27FC236}">
              <a16:creationId xmlns:a16="http://schemas.microsoft.com/office/drawing/2014/main" id="{00000000-0008-0000-0100-0000F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46" name="Picture 57">
          <a:extLst>
            <a:ext uri="{FF2B5EF4-FFF2-40B4-BE49-F238E27FC236}">
              <a16:creationId xmlns:a16="http://schemas.microsoft.com/office/drawing/2014/main" id="{00000000-0008-0000-0100-0000F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47" name="Picture 57">
          <a:extLst>
            <a:ext uri="{FF2B5EF4-FFF2-40B4-BE49-F238E27FC236}">
              <a16:creationId xmlns:a16="http://schemas.microsoft.com/office/drawing/2014/main" id="{00000000-0008-0000-0100-0000F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48" name="Picture 57">
          <a:extLst>
            <a:ext uri="{FF2B5EF4-FFF2-40B4-BE49-F238E27FC236}">
              <a16:creationId xmlns:a16="http://schemas.microsoft.com/office/drawing/2014/main" id="{00000000-0008-0000-0100-0000F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49" name="Picture 57">
          <a:extLst>
            <a:ext uri="{FF2B5EF4-FFF2-40B4-BE49-F238E27FC236}">
              <a16:creationId xmlns:a16="http://schemas.microsoft.com/office/drawing/2014/main" id="{00000000-0008-0000-0100-0000F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0" name="Picture 57">
          <a:extLst>
            <a:ext uri="{FF2B5EF4-FFF2-40B4-BE49-F238E27FC236}">
              <a16:creationId xmlns:a16="http://schemas.microsoft.com/office/drawing/2014/main" id="{00000000-0008-0000-0100-0000F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1" name="Picture 57">
          <a:extLst>
            <a:ext uri="{FF2B5EF4-FFF2-40B4-BE49-F238E27FC236}">
              <a16:creationId xmlns:a16="http://schemas.microsoft.com/office/drawing/2014/main" id="{00000000-0008-0000-0100-0000F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2" name="Picture 57">
          <a:extLst>
            <a:ext uri="{FF2B5EF4-FFF2-40B4-BE49-F238E27FC236}">
              <a16:creationId xmlns:a16="http://schemas.microsoft.com/office/drawing/2014/main" id="{00000000-0008-0000-0100-0000F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3" name="Picture 57">
          <a:extLst>
            <a:ext uri="{FF2B5EF4-FFF2-40B4-BE49-F238E27FC236}">
              <a16:creationId xmlns:a16="http://schemas.microsoft.com/office/drawing/2014/main" id="{00000000-0008-0000-0100-0000F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4" name="Picture 57">
          <a:extLst>
            <a:ext uri="{FF2B5EF4-FFF2-40B4-BE49-F238E27FC236}">
              <a16:creationId xmlns:a16="http://schemas.microsoft.com/office/drawing/2014/main" id="{00000000-0008-0000-0100-0000F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5" name="Picture 57">
          <a:extLst>
            <a:ext uri="{FF2B5EF4-FFF2-40B4-BE49-F238E27FC236}">
              <a16:creationId xmlns:a16="http://schemas.microsoft.com/office/drawing/2014/main" id="{00000000-0008-0000-0100-0000F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6" name="Picture 57">
          <a:extLst>
            <a:ext uri="{FF2B5EF4-FFF2-40B4-BE49-F238E27FC236}">
              <a16:creationId xmlns:a16="http://schemas.microsoft.com/office/drawing/2014/main" id="{00000000-0008-0000-0100-0000F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7" name="Picture 57">
          <a:extLst>
            <a:ext uri="{FF2B5EF4-FFF2-40B4-BE49-F238E27FC236}">
              <a16:creationId xmlns:a16="http://schemas.microsoft.com/office/drawing/2014/main" id="{00000000-0008-0000-0100-0000F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8" name="Picture 57">
          <a:extLst>
            <a:ext uri="{FF2B5EF4-FFF2-40B4-BE49-F238E27FC236}">
              <a16:creationId xmlns:a16="http://schemas.microsoft.com/office/drawing/2014/main" id="{00000000-0008-0000-0100-0000F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59" name="Picture 57">
          <a:extLst>
            <a:ext uri="{FF2B5EF4-FFF2-40B4-BE49-F238E27FC236}">
              <a16:creationId xmlns:a16="http://schemas.microsoft.com/office/drawing/2014/main" id="{00000000-0008-0000-0100-0000F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60" name="Picture 57">
          <a:extLst>
            <a:ext uri="{FF2B5EF4-FFF2-40B4-BE49-F238E27FC236}">
              <a16:creationId xmlns:a16="http://schemas.microsoft.com/office/drawing/2014/main" id="{00000000-0008-0000-0100-00000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61" name="Picture 57">
          <a:extLst>
            <a:ext uri="{FF2B5EF4-FFF2-40B4-BE49-F238E27FC236}">
              <a16:creationId xmlns:a16="http://schemas.microsoft.com/office/drawing/2014/main" id="{00000000-0008-0000-0100-00000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62" name="Picture 57">
          <a:extLst>
            <a:ext uri="{FF2B5EF4-FFF2-40B4-BE49-F238E27FC236}">
              <a16:creationId xmlns:a16="http://schemas.microsoft.com/office/drawing/2014/main" id="{00000000-0008-0000-0100-00000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63" name="Picture 57">
          <a:extLst>
            <a:ext uri="{FF2B5EF4-FFF2-40B4-BE49-F238E27FC236}">
              <a16:creationId xmlns:a16="http://schemas.microsoft.com/office/drawing/2014/main" id="{00000000-0008-0000-0100-00000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64" name="Picture 57">
          <a:extLst>
            <a:ext uri="{FF2B5EF4-FFF2-40B4-BE49-F238E27FC236}">
              <a16:creationId xmlns:a16="http://schemas.microsoft.com/office/drawing/2014/main" id="{00000000-0008-0000-0100-00000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65" name="Picture 57">
          <a:extLst>
            <a:ext uri="{FF2B5EF4-FFF2-40B4-BE49-F238E27FC236}">
              <a16:creationId xmlns:a16="http://schemas.microsoft.com/office/drawing/2014/main" id="{00000000-0008-0000-0100-00000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66" name="Picture 57">
          <a:extLst>
            <a:ext uri="{FF2B5EF4-FFF2-40B4-BE49-F238E27FC236}">
              <a16:creationId xmlns:a16="http://schemas.microsoft.com/office/drawing/2014/main" id="{00000000-0008-0000-0100-00000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67" name="Picture 57">
          <a:extLst>
            <a:ext uri="{FF2B5EF4-FFF2-40B4-BE49-F238E27FC236}">
              <a16:creationId xmlns:a16="http://schemas.microsoft.com/office/drawing/2014/main" id="{00000000-0008-0000-0100-00000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68" name="Picture 57">
          <a:extLst>
            <a:ext uri="{FF2B5EF4-FFF2-40B4-BE49-F238E27FC236}">
              <a16:creationId xmlns:a16="http://schemas.microsoft.com/office/drawing/2014/main" id="{00000000-0008-0000-0100-00000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69" name="Picture 57">
          <a:extLst>
            <a:ext uri="{FF2B5EF4-FFF2-40B4-BE49-F238E27FC236}">
              <a16:creationId xmlns:a16="http://schemas.microsoft.com/office/drawing/2014/main" id="{00000000-0008-0000-0100-00000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0" name="Picture 57">
          <a:extLst>
            <a:ext uri="{FF2B5EF4-FFF2-40B4-BE49-F238E27FC236}">
              <a16:creationId xmlns:a16="http://schemas.microsoft.com/office/drawing/2014/main" id="{00000000-0008-0000-0100-00000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1" name="Picture 57">
          <a:extLst>
            <a:ext uri="{FF2B5EF4-FFF2-40B4-BE49-F238E27FC236}">
              <a16:creationId xmlns:a16="http://schemas.microsoft.com/office/drawing/2014/main" id="{00000000-0008-0000-0100-00000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2" name="Picture 57">
          <a:extLst>
            <a:ext uri="{FF2B5EF4-FFF2-40B4-BE49-F238E27FC236}">
              <a16:creationId xmlns:a16="http://schemas.microsoft.com/office/drawing/2014/main" id="{00000000-0008-0000-0100-00000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3" name="Picture 57">
          <a:extLst>
            <a:ext uri="{FF2B5EF4-FFF2-40B4-BE49-F238E27FC236}">
              <a16:creationId xmlns:a16="http://schemas.microsoft.com/office/drawing/2014/main" id="{00000000-0008-0000-0100-00000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4" name="Picture 57">
          <a:extLst>
            <a:ext uri="{FF2B5EF4-FFF2-40B4-BE49-F238E27FC236}">
              <a16:creationId xmlns:a16="http://schemas.microsoft.com/office/drawing/2014/main" id="{00000000-0008-0000-0100-00000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5" name="Picture 57">
          <a:extLst>
            <a:ext uri="{FF2B5EF4-FFF2-40B4-BE49-F238E27FC236}">
              <a16:creationId xmlns:a16="http://schemas.microsoft.com/office/drawing/2014/main" id="{00000000-0008-0000-0100-00000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6" name="Picture 57">
          <a:extLst>
            <a:ext uri="{FF2B5EF4-FFF2-40B4-BE49-F238E27FC236}">
              <a16:creationId xmlns:a16="http://schemas.microsoft.com/office/drawing/2014/main" id="{00000000-0008-0000-0100-00001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7" name="Picture 57">
          <a:extLst>
            <a:ext uri="{FF2B5EF4-FFF2-40B4-BE49-F238E27FC236}">
              <a16:creationId xmlns:a16="http://schemas.microsoft.com/office/drawing/2014/main" id="{00000000-0008-0000-0100-00001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8" name="Picture 57">
          <a:extLst>
            <a:ext uri="{FF2B5EF4-FFF2-40B4-BE49-F238E27FC236}">
              <a16:creationId xmlns:a16="http://schemas.microsoft.com/office/drawing/2014/main" id="{00000000-0008-0000-0100-00001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79" name="Picture 57">
          <a:extLst>
            <a:ext uri="{FF2B5EF4-FFF2-40B4-BE49-F238E27FC236}">
              <a16:creationId xmlns:a16="http://schemas.microsoft.com/office/drawing/2014/main" id="{00000000-0008-0000-0100-00001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80" name="Picture 57">
          <a:extLst>
            <a:ext uri="{FF2B5EF4-FFF2-40B4-BE49-F238E27FC236}">
              <a16:creationId xmlns:a16="http://schemas.microsoft.com/office/drawing/2014/main" id="{00000000-0008-0000-0100-00001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81" name="Picture 57">
          <a:extLst>
            <a:ext uri="{FF2B5EF4-FFF2-40B4-BE49-F238E27FC236}">
              <a16:creationId xmlns:a16="http://schemas.microsoft.com/office/drawing/2014/main" id="{00000000-0008-0000-0100-00001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82" name="Picture 57">
          <a:extLst>
            <a:ext uri="{FF2B5EF4-FFF2-40B4-BE49-F238E27FC236}">
              <a16:creationId xmlns:a16="http://schemas.microsoft.com/office/drawing/2014/main" id="{00000000-0008-0000-0100-00001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83" name="Picture 57">
          <a:extLst>
            <a:ext uri="{FF2B5EF4-FFF2-40B4-BE49-F238E27FC236}">
              <a16:creationId xmlns:a16="http://schemas.microsoft.com/office/drawing/2014/main" id="{00000000-0008-0000-0100-00001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84" name="Picture 57">
          <a:extLst>
            <a:ext uri="{FF2B5EF4-FFF2-40B4-BE49-F238E27FC236}">
              <a16:creationId xmlns:a16="http://schemas.microsoft.com/office/drawing/2014/main" id="{00000000-0008-0000-0100-00001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85" name="Picture 57">
          <a:extLst>
            <a:ext uri="{FF2B5EF4-FFF2-40B4-BE49-F238E27FC236}">
              <a16:creationId xmlns:a16="http://schemas.microsoft.com/office/drawing/2014/main" id="{00000000-0008-0000-0100-00001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86" name="Picture 57">
          <a:extLst>
            <a:ext uri="{FF2B5EF4-FFF2-40B4-BE49-F238E27FC236}">
              <a16:creationId xmlns:a16="http://schemas.microsoft.com/office/drawing/2014/main" id="{00000000-0008-0000-0100-00001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87" name="Picture 57">
          <a:extLst>
            <a:ext uri="{FF2B5EF4-FFF2-40B4-BE49-F238E27FC236}">
              <a16:creationId xmlns:a16="http://schemas.microsoft.com/office/drawing/2014/main" id="{00000000-0008-0000-0100-00001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88" name="Picture 57">
          <a:extLst>
            <a:ext uri="{FF2B5EF4-FFF2-40B4-BE49-F238E27FC236}">
              <a16:creationId xmlns:a16="http://schemas.microsoft.com/office/drawing/2014/main" id="{00000000-0008-0000-0100-00001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89" name="Picture 57">
          <a:extLst>
            <a:ext uri="{FF2B5EF4-FFF2-40B4-BE49-F238E27FC236}">
              <a16:creationId xmlns:a16="http://schemas.microsoft.com/office/drawing/2014/main" id="{00000000-0008-0000-0100-00001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90" name="Picture 57">
          <a:extLst>
            <a:ext uri="{FF2B5EF4-FFF2-40B4-BE49-F238E27FC236}">
              <a16:creationId xmlns:a16="http://schemas.microsoft.com/office/drawing/2014/main" id="{00000000-0008-0000-0100-00001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91" name="Picture 57">
          <a:extLst>
            <a:ext uri="{FF2B5EF4-FFF2-40B4-BE49-F238E27FC236}">
              <a16:creationId xmlns:a16="http://schemas.microsoft.com/office/drawing/2014/main" id="{00000000-0008-0000-0100-00001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92" name="Picture 57">
          <a:extLst>
            <a:ext uri="{FF2B5EF4-FFF2-40B4-BE49-F238E27FC236}">
              <a16:creationId xmlns:a16="http://schemas.microsoft.com/office/drawing/2014/main" id="{00000000-0008-0000-0100-00002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93" name="Picture 57">
          <a:extLst>
            <a:ext uri="{FF2B5EF4-FFF2-40B4-BE49-F238E27FC236}">
              <a16:creationId xmlns:a16="http://schemas.microsoft.com/office/drawing/2014/main" id="{00000000-0008-0000-0100-00002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94" name="Picture 57">
          <a:extLst>
            <a:ext uri="{FF2B5EF4-FFF2-40B4-BE49-F238E27FC236}">
              <a16:creationId xmlns:a16="http://schemas.microsoft.com/office/drawing/2014/main" id="{00000000-0008-0000-0100-00002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95" name="Picture 57">
          <a:extLst>
            <a:ext uri="{FF2B5EF4-FFF2-40B4-BE49-F238E27FC236}">
              <a16:creationId xmlns:a16="http://schemas.microsoft.com/office/drawing/2014/main" id="{00000000-0008-0000-0100-00002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96" name="Picture 57">
          <a:extLst>
            <a:ext uri="{FF2B5EF4-FFF2-40B4-BE49-F238E27FC236}">
              <a16:creationId xmlns:a16="http://schemas.microsoft.com/office/drawing/2014/main" id="{00000000-0008-0000-0100-00002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597" name="Picture 57">
          <a:extLst>
            <a:ext uri="{FF2B5EF4-FFF2-40B4-BE49-F238E27FC236}">
              <a16:creationId xmlns:a16="http://schemas.microsoft.com/office/drawing/2014/main" id="{00000000-0008-0000-0100-00002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98" name="Picture 57">
          <a:extLst>
            <a:ext uri="{FF2B5EF4-FFF2-40B4-BE49-F238E27FC236}">
              <a16:creationId xmlns:a16="http://schemas.microsoft.com/office/drawing/2014/main" id="{00000000-0008-0000-0100-00002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599" name="Picture 57">
          <a:extLst>
            <a:ext uri="{FF2B5EF4-FFF2-40B4-BE49-F238E27FC236}">
              <a16:creationId xmlns:a16="http://schemas.microsoft.com/office/drawing/2014/main" id="{00000000-0008-0000-0100-00002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00" name="Picture 57">
          <a:extLst>
            <a:ext uri="{FF2B5EF4-FFF2-40B4-BE49-F238E27FC236}">
              <a16:creationId xmlns:a16="http://schemas.microsoft.com/office/drawing/2014/main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01" name="Picture 57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02" name="Picture 5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03" name="Picture 57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04" name="Picture 57">
          <a:extLst>
            <a:ext uri="{FF2B5EF4-FFF2-40B4-BE49-F238E27FC236}">
              <a16:creationId xmlns:a16="http://schemas.microsoft.com/office/drawing/2014/main" id="{00000000-0008-0000-0100-00002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05" name="Picture 57">
          <a:extLst>
            <a:ext uri="{FF2B5EF4-FFF2-40B4-BE49-F238E27FC236}">
              <a16:creationId xmlns:a16="http://schemas.microsoft.com/office/drawing/2014/main" id="{00000000-0008-0000-0100-00002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06" name="Picture 57">
          <a:extLst>
            <a:ext uri="{FF2B5EF4-FFF2-40B4-BE49-F238E27FC236}">
              <a16:creationId xmlns:a16="http://schemas.microsoft.com/office/drawing/2014/main" id="{00000000-0008-0000-0100-00002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07" name="Picture 57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08" name="Picture 57">
          <a:extLst>
            <a:ext uri="{FF2B5EF4-FFF2-40B4-BE49-F238E27FC236}">
              <a16:creationId xmlns:a16="http://schemas.microsoft.com/office/drawing/2014/main" id="{00000000-0008-0000-0100-00003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09" name="Picture 57">
          <a:extLst>
            <a:ext uri="{FF2B5EF4-FFF2-40B4-BE49-F238E27FC236}">
              <a16:creationId xmlns:a16="http://schemas.microsoft.com/office/drawing/2014/main" id="{00000000-0008-0000-0100-00003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10" name="Picture 57">
          <a:extLst>
            <a:ext uri="{FF2B5EF4-FFF2-40B4-BE49-F238E27FC236}">
              <a16:creationId xmlns:a16="http://schemas.microsoft.com/office/drawing/2014/main" id="{00000000-0008-0000-0100-00003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11" name="Picture 57">
          <a:extLst>
            <a:ext uri="{FF2B5EF4-FFF2-40B4-BE49-F238E27FC236}">
              <a16:creationId xmlns:a16="http://schemas.microsoft.com/office/drawing/2014/main" id="{00000000-0008-0000-0100-00003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12" name="Picture 57">
          <a:extLst>
            <a:ext uri="{FF2B5EF4-FFF2-40B4-BE49-F238E27FC236}">
              <a16:creationId xmlns:a16="http://schemas.microsoft.com/office/drawing/2014/main" id="{00000000-0008-0000-0100-00003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13" name="Picture 57">
          <a:extLst>
            <a:ext uri="{FF2B5EF4-FFF2-40B4-BE49-F238E27FC236}">
              <a16:creationId xmlns:a16="http://schemas.microsoft.com/office/drawing/2014/main" id="{00000000-0008-0000-0100-00003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14" name="Picture 57">
          <a:extLst>
            <a:ext uri="{FF2B5EF4-FFF2-40B4-BE49-F238E27FC236}">
              <a16:creationId xmlns:a16="http://schemas.microsoft.com/office/drawing/2014/main" id="{00000000-0008-0000-0100-00003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15" name="Picture 57">
          <a:extLst>
            <a:ext uri="{FF2B5EF4-FFF2-40B4-BE49-F238E27FC236}">
              <a16:creationId xmlns:a16="http://schemas.microsoft.com/office/drawing/2014/main" id="{00000000-0008-0000-0100-00003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616" name="Picture 57">
          <a:extLst>
            <a:ext uri="{FF2B5EF4-FFF2-40B4-BE49-F238E27FC236}">
              <a16:creationId xmlns:a16="http://schemas.microsoft.com/office/drawing/2014/main" id="{00000000-0008-0000-0100-00003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617" name="Picture 57">
          <a:extLst>
            <a:ext uri="{FF2B5EF4-FFF2-40B4-BE49-F238E27FC236}">
              <a16:creationId xmlns:a16="http://schemas.microsoft.com/office/drawing/2014/main" id="{00000000-0008-0000-0100-00003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618" name="Picture 57">
          <a:extLst>
            <a:ext uri="{FF2B5EF4-FFF2-40B4-BE49-F238E27FC236}">
              <a16:creationId xmlns:a16="http://schemas.microsoft.com/office/drawing/2014/main" id="{00000000-0008-0000-0100-00003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619" name="Picture 57">
          <a:extLst>
            <a:ext uri="{FF2B5EF4-FFF2-40B4-BE49-F238E27FC236}">
              <a16:creationId xmlns:a16="http://schemas.microsoft.com/office/drawing/2014/main" id="{00000000-0008-0000-0100-00003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0" name="Picture 57">
          <a:extLst>
            <a:ext uri="{FF2B5EF4-FFF2-40B4-BE49-F238E27FC236}">
              <a16:creationId xmlns:a16="http://schemas.microsoft.com/office/drawing/2014/main" id="{00000000-0008-0000-0100-00003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1" name="Picture 57">
          <a:extLst>
            <a:ext uri="{FF2B5EF4-FFF2-40B4-BE49-F238E27FC236}">
              <a16:creationId xmlns:a16="http://schemas.microsoft.com/office/drawing/2014/main" id="{00000000-0008-0000-0100-00003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2" name="Picture 57">
          <a:extLst>
            <a:ext uri="{FF2B5EF4-FFF2-40B4-BE49-F238E27FC236}">
              <a16:creationId xmlns:a16="http://schemas.microsoft.com/office/drawing/2014/main" id="{00000000-0008-0000-0100-00003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3" name="Picture 57">
          <a:extLst>
            <a:ext uri="{FF2B5EF4-FFF2-40B4-BE49-F238E27FC236}">
              <a16:creationId xmlns:a16="http://schemas.microsoft.com/office/drawing/2014/main" id="{00000000-0008-0000-0100-00003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4" name="Picture 57">
          <a:extLst>
            <a:ext uri="{FF2B5EF4-FFF2-40B4-BE49-F238E27FC236}">
              <a16:creationId xmlns:a16="http://schemas.microsoft.com/office/drawing/2014/main" id="{00000000-0008-0000-0100-00004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5" name="Picture 57">
          <a:extLst>
            <a:ext uri="{FF2B5EF4-FFF2-40B4-BE49-F238E27FC236}">
              <a16:creationId xmlns:a16="http://schemas.microsoft.com/office/drawing/2014/main" id="{00000000-0008-0000-0100-00004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6" name="Picture 57">
          <a:extLst>
            <a:ext uri="{FF2B5EF4-FFF2-40B4-BE49-F238E27FC236}">
              <a16:creationId xmlns:a16="http://schemas.microsoft.com/office/drawing/2014/main" id="{00000000-0008-0000-0100-00004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7" name="Picture 57">
          <a:extLst>
            <a:ext uri="{FF2B5EF4-FFF2-40B4-BE49-F238E27FC236}">
              <a16:creationId xmlns:a16="http://schemas.microsoft.com/office/drawing/2014/main" id="{00000000-0008-0000-0100-00004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8" name="Picture 57">
          <a:extLst>
            <a:ext uri="{FF2B5EF4-FFF2-40B4-BE49-F238E27FC236}">
              <a16:creationId xmlns:a16="http://schemas.microsoft.com/office/drawing/2014/main" id="{00000000-0008-0000-0100-00004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29" name="Picture 57">
          <a:extLst>
            <a:ext uri="{FF2B5EF4-FFF2-40B4-BE49-F238E27FC236}">
              <a16:creationId xmlns:a16="http://schemas.microsoft.com/office/drawing/2014/main" id="{00000000-0008-0000-0100-00004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30" name="Picture 57">
          <a:extLst>
            <a:ext uri="{FF2B5EF4-FFF2-40B4-BE49-F238E27FC236}">
              <a16:creationId xmlns:a16="http://schemas.microsoft.com/office/drawing/2014/main" id="{00000000-0008-0000-0100-00004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31" name="Picture 57">
          <a:extLst>
            <a:ext uri="{FF2B5EF4-FFF2-40B4-BE49-F238E27FC236}">
              <a16:creationId xmlns:a16="http://schemas.microsoft.com/office/drawing/2014/main" id="{00000000-0008-0000-0100-00004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32" name="Picture 57">
          <a:extLst>
            <a:ext uri="{FF2B5EF4-FFF2-40B4-BE49-F238E27FC236}">
              <a16:creationId xmlns:a16="http://schemas.microsoft.com/office/drawing/2014/main" id="{00000000-0008-0000-0100-00004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33" name="Picture 57">
          <a:extLst>
            <a:ext uri="{FF2B5EF4-FFF2-40B4-BE49-F238E27FC236}">
              <a16:creationId xmlns:a16="http://schemas.microsoft.com/office/drawing/2014/main" id="{00000000-0008-0000-0100-00004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634" name="Picture 57">
          <a:extLst>
            <a:ext uri="{FF2B5EF4-FFF2-40B4-BE49-F238E27FC236}">
              <a16:creationId xmlns:a16="http://schemas.microsoft.com/office/drawing/2014/main" id="{00000000-0008-0000-0100-00004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635" name="Picture 57">
          <a:extLst>
            <a:ext uri="{FF2B5EF4-FFF2-40B4-BE49-F238E27FC236}">
              <a16:creationId xmlns:a16="http://schemas.microsoft.com/office/drawing/2014/main" id="{00000000-0008-0000-0100-00004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636" name="Picture 57">
          <a:extLst>
            <a:ext uri="{FF2B5EF4-FFF2-40B4-BE49-F238E27FC236}">
              <a16:creationId xmlns:a16="http://schemas.microsoft.com/office/drawing/2014/main" id="{00000000-0008-0000-0100-00004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637" name="Picture 57">
          <a:extLst>
            <a:ext uri="{FF2B5EF4-FFF2-40B4-BE49-F238E27FC236}">
              <a16:creationId xmlns:a16="http://schemas.microsoft.com/office/drawing/2014/main" id="{00000000-0008-0000-0100-00004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38" name="Picture 57">
          <a:extLst>
            <a:ext uri="{FF2B5EF4-FFF2-40B4-BE49-F238E27FC236}">
              <a16:creationId xmlns:a16="http://schemas.microsoft.com/office/drawing/2014/main" id="{00000000-0008-0000-0100-00004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39" name="Picture 57">
          <a:extLst>
            <a:ext uri="{FF2B5EF4-FFF2-40B4-BE49-F238E27FC236}">
              <a16:creationId xmlns:a16="http://schemas.microsoft.com/office/drawing/2014/main" id="{00000000-0008-0000-0100-00004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0" name="Picture 57">
          <a:extLst>
            <a:ext uri="{FF2B5EF4-FFF2-40B4-BE49-F238E27FC236}">
              <a16:creationId xmlns:a16="http://schemas.microsoft.com/office/drawing/2014/main" id="{00000000-0008-0000-0100-00005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1" name="Picture 57">
          <a:extLst>
            <a:ext uri="{FF2B5EF4-FFF2-40B4-BE49-F238E27FC236}">
              <a16:creationId xmlns:a16="http://schemas.microsoft.com/office/drawing/2014/main" id="{00000000-0008-0000-0100-00005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2" name="Picture 57">
          <a:extLst>
            <a:ext uri="{FF2B5EF4-FFF2-40B4-BE49-F238E27FC236}">
              <a16:creationId xmlns:a16="http://schemas.microsoft.com/office/drawing/2014/main" id="{00000000-0008-0000-0100-00005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3" name="Picture 57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4" name="Picture 57">
          <a:extLst>
            <a:ext uri="{FF2B5EF4-FFF2-40B4-BE49-F238E27FC236}">
              <a16:creationId xmlns:a16="http://schemas.microsoft.com/office/drawing/2014/main" id="{00000000-0008-0000-0100-00005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5" name="Picture 57">
          <a:extLst>
            <a:ext uri="{FF2B5EF4-FFF2-40B4-BE49-F238E27FC236}">
              <a16:creationId xmlns:a16="http://schemas.microsoft.com/office/drawing/2014/main" id="{00000000-0008-0000-0100-00005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6" name="Picture 57">
          <a:extLst>
            <a:ext uri="{FF2B5EF4-FFF2-40B4-BE49-F238E27FC236}">
              <a16:creationId xmlns:a16="http://schemas.microsoft.com/office/drawing/2014/main" id="{00000000-0008-0000-0100-00005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7" name="Picture 57">
          <a:extLst>
            <a:ext uri="{FF2B5EF4-FFF2-40B4-BE49-F238E27FC236}">
              <a16:creationId xmlns:a16="http://schemas.microsoft.com/office/drawing/2014/main" id="{00000000-0008-0000-0100-00005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8" name="Picture 57">
          <a:extLst>
            <a:ext uri="{FF2B5EF4-FFF2-40B4-BE49-F238E27FC236}">
              <a16:creationId xmlns:a16="http://schemas.microsoft.com/office/drawing/2014/main" id="{00000000-0008-0000-0100-00005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49" name="Picture 57">
          <a:extLst>
            <a:ext uri="{FF2B5EF4-FFF2-40B4-BE49-F238E27FC236}">
              <a16:creationId xmlns:a16="http://schemas.microsoft.com/office/drawing/2014/main" id="{00000000-0008-0000-0100-00005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50" name="Picture 57">
          <a:extLst>
            <a:ext uri="{FF2B5EF4-FFF2-40B4-BE49-F238E27FC236}">
              <a16:creationId xmlns:a16="http://schemas.microsoft.com/office/drawing/2014/main" id="{00000000-0008-0000-0100-00005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51" name="Picture 57">
          <a:extLst>
            <a:ext uri="{FF2B5EF4-FFF2-40B4-BE49-F238E27FC236}">
              <a16:creationId xmlns:a16="http://schemas.microsoft.com/office/drawing/2014/main" id="{00000000-0008-0000-0100-00005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52" name="Picture 57">
          <a:extLst>
            <a:ext uri="{FF2B5EF4-FFF2-40B4-BE49-F238E27FC236}">
              <a16:creationId xmlns:a16="http://schemas.microsoft.com/office/drawing/2014/main" id="{00000000-0008-0000-0100-00005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53" name="Picture 57">
          <a:extLst>
            <a:ext uri="{FF2B5EF4-FFF2-40B4-BE49-F238E27FC236}">
              <a16:creationId xmlns:a16="http://schemas.microsoft.com/office/drawing/2014/main" id="{00000000-0008-0000-0100-00005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54" name="Picture 57">
          <a:extLst>
            <a:ext uri="{FF2B5EF4-FFF2-40B4-BE49-F238E27FC236}">
              <a16:creationId xmlns:a16="http://schemas.microsoft.com/office/drawing/2014/main" id="{00000000-0008-0000-0100-00005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55" name="Picture 57">
          <a:extLst>
            <a:ext uri="{FF2B5EF4-FFF2-40B4-BE49-F238E27FC236}">
              <a16:creationId xmlns:a16="http://schemas.microsoft.com/office/drawing/2014/main" id="{00000000-0008-0000-0100-00005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56" name="Picture 57">
          <a:extLst>
            <a:ext uri="{FF2B5EF4-FFF2-40B4-BE49-F238E27FC236}">
              <a16:creationId xmlns:a16="http://schemas.microsoft.com/office/drawing/2014/main" id="{00000000-0008-0000-0100-00006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57" name="Picture 57">
          <a:extLst>
            <a:ext uri="{FF2B5EF4-FFF2-40B4-BE49-F238E27FC236}">
              <a16:creationId xmlns:a16="http://schemas.microsoft.com/office/drawing/2014/main" id="{00000000-0008-0000-0100-00006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58" name="Picture 57">
          <a:extLst>
            <a:ext uri="{FF2B5EF4-FFF2-40B4-BE49-F238E27FC236}">
              <a16:creationId xmlns:a16="http://schemas.microsoft.com/office/drawing/2014/main" id="{00000000-0008-0000-0100-00006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59" name="Picture 57">
          <a:extLst>
            <a:ext uri="{FF2B5EF4-FFF2-40B4-BE49-F238E27FC236}">
              <a16:creationId xmlns:a16="http://schemas.microsoft.com/office/drawing/2014/main" id="{00000000-0008-0000-0100-00006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0" name="Picture 57">
          <a:extLst>
            <a:ext uri="{FF2B5EF4-FFF2-40B4-BE49-F238E27FC236}">
              <a16:creationId xmlns:a16="http://schemas.microsoft.com/office/drawing/2014/main" id="{00000000-0008-0000-0100-00006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1" name="Picture 57">
          <a:extLst>
            <a:ext uri="{FF2B5EF4-FFF2-40B4-BE49-F238E27FC236}">
              <a16:creationId xmlns:a16="http://schemas.microsoft.com/office/drawing/2014/main" id="{00000000-0008-0000-0100-00006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2" name="Picture 57">
          <a:extLst>
            <a:ext uri="{FF2B5EF4-FFF2-40B4-BE49-F238E27FC236}">
              <a16:creationId xmlns:a16="http://schemas.microsoft.com/office/drawing/2014/main" id="{00000000-0008-0000-0100-00006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3" name="Picture 57">
          <a:extLst>
            <a:ext uri="{FF2B5EF4-FFF2-40B4-BE49-F238E27FC236}">
              <a16:creationId xmlns:a16="http://schemas.microsoft.com/office/drawing/2014/main" id="{00000000-0008-0000-0100-00006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4" name="Picture 57">
          <a:extLst>
            <a:ext uri="{FF2B5EF4-FFF2-40B4-BE49-F238E27FC236}">
              <a16:creationId xmlns:a16="http://schemas.microsoft.com/office/drawing/2014/main" id="{00000000-0008-0000-0100-00006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5" name="Picture 57">
          <a:extLst>
            <a:ext uri="{FF2B5EF4-FFF2-40B4-BE49-F238E27FC236}">
              <a16:creationId xmlns:a16="http://schemas.microsoft.com/office/drawing/2014/main" id="{00000000-0008-0000-0100-00006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6" name="Picture 57">
          <a:extLst>
            <a:ext uri="{FF2B5EF4-FFF2-40B4-BE49-F238E27FC236}">
              <a16:creationId xmlns:a16="http://schemas.microsoft.com/office/drawing/2014/main" id="{00000000-0008-0000-0100-00006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7" name="Picture 57">
          <a:extLst>
            <a:ext uri="{FF2B5EF4-FFF2-40B4-BE49-F238E27FC236}">
              <a16:creationId xmlns:a16="http://schemas.microsoft.com/office/drawing/2014/main" id="{00000000-0008-0000-0100-00006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8" name="Picture 57">
          <a:extLst>
            <a:ext uri="{FF2B5EF4-FFF2-40B4-BE49-F238E27FC236}">
              <a16:creationId xmlns:a16="http://schemas.microsoft.com/office/drawing/2014/main" id="{00000000-0008-0000-0100-00006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669" name="Picture 57">
          <a:extLst>
            <a:ext uri="{FF2B5EF4-FFF2-40B4-BE49-F238E27FC236}">
              <a16:creationId xmlns:a16="http://schemas.microsoft.com/office/drawing/2014/main" id="{00000000-0008-0000-0100-00006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0" name="Picture 57">
          <a:extLst>
            <a:ext uri="{FF2B5EF4-FFF2-40B4-BE49-F238E27FC236}">
              <a16:creationId xmlns:a16="http://schemas.microsoft.com/office/drawing/2014/main" id="{00000000-0008-0000-0100-00006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1" name="Picture 57">
          <a:extLst>
            <a:ext uri="{FF2B5EF4-FFF2-40B4-BE49-F238E27FC236}">
              <a16:creationId xmlns:a16="http://schemas.microsoft.com/office/drawing/2014/main" id="{00000000-0008-0000-0100-00006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2" name="Picture 57">
          <a:extLst>
            <a:ext uri="{FF2B5EF4-FFF2-40B4-BE49-F238E27FC236}">
              <a16:creationId xmlns:a16="http://schemas.microsoft.com/office/drawing/2014/main" id="{00000000-0008-0000-0100-00007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3" name="Picture 57">
          <a:extLst>
            <a:ext uri="{FF2B5EF4-FFF2-40B4-BE49-F238E27FC236}">
              <a16:creationId xmlns:a16="http://schemas.microsoft.com/office/drawing/2014/main" id="{00000000-0008-0000-0100-00007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4" name="Picture 57">
          <a:extLst>
            <a:ext uri="{FF2B5EF4-FFF2-40B4-BE49-F238E27FC236}">
              <a16:creationId xmlns:a16="http://schemas.microsoft.com/office/drawing/2014/main" id="{00000000-0008-0000-0100-00007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5" name="Picture 57">
          <a:extLst>
            <a:ext uri="{FF2B5EF4-FFF2-40B4-BE49-F238E27FC236}">
              <a16:creationId xmlns:a16="http://schemas.microsoft.com/office/drawing/2014/main" id="{00000000-0008-0000-0100-00007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6" name="Picture 57">
          <a:extLst>
            <a:ext uri="{FF2B5EF4-FFF2-40B4-BE49-F238E27FC236}">
              <a16:creationId xmlns:a16="http://schemas.microsoft.com/office/drawing/2014/main" id="{00000000-0008-0000-0100-00007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7" name="Picture 57">
          <a:extLst>
            <a:ext uri="{FF2B5EF4-FFF2-40B4-BE49-F238E27FC236}">
              <a16:creationId xmlns:a16="http://schemas.microsoft.com/office/drawing/2014/main" id="{00000000-0008-0000-0100-00007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8" name="Picture 57">
          <a:extLst>
            <a:ext uri="{FF2B5EF4-FFF2-40B4-BE49-F238E27FC236}">
              <a16:creationId xmlns:a16="http://schemas.microsoft.com/office/drawing/2014/main" id="{00000000-0008-0000-0100-00007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79" name="Picture 57">
          <a:extLst>
            <a:ext uri="{FF2B5EF4-FFF2-40B4-BE49-F238E27FC236}">
              <a16:creationId xmlns:a16="http://schemas.microsoft.com/office/drawing/2014/main" id="{00000000-0008-0000-0100-00007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80" name="Picture 57">
          <a:extLst>
            <a:ext uri="{FF2B5EF4-FFF2-40B4-BE49-F238E27FC236}">
              <a16:creationId xmlns:a16="http://schemas.microsoft.com/office/drawing/2014/main" id="{00000000-0008-0000-0100-00007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81" name="Picture 57">
          <a:extLst>
            <a:ext uri="{FF2B5EF4-FFF2-40B4-BE49-F238E27FC236}">
              <a16:creationId xmlns:a16="http://schemas.microsoft.com/office/drawing/2014/main" id="{00000000-0008-0000-0100-00007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82" name="Picture 57">
          <a:extLst>
            <a:ext uri="{FF2B5EF4-FFF2-40B4-BE49-F238E27FC236}">
              <a16:creationId xmlns:a16="http://schemas.microsoft.com/office/drawing/2014/main" id="{00000000-0008-0000-0100-00007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83" name="Picture 57">
          <a:extLst>
            <a:ext uri="{FF2B5EF4-FFF2-40B4-BE49-F238E27FC236}">
              <a16:creationId xmlns:a16="http://schemas.microsoft.com/office/drawing/2014/main" id="{00000000-0008-0000-01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84" name="Picture 57">
          <a:extLst>
            <a:ext uri="{FF2B5EF4-FFF2-40B4-BE49-F238E27FC236}">
              <a16:creationId xmlns:a16="http://schemas.microsoft.com/office/drawing/2014/main" id="{00000000-0008-0000-0100-00007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85" name="Picture 57">
          <a:extLst>
            <a:ext uri="{FF2B5EF4-FFF2-40B4-BE49-F238E27FC236}">
              <a16:creationId xmlns:a16="http://schemas.microsoft.com/office/drawing/2014/main" id="{00000000-0008-0000-0100-00007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86" name="Picture 57">
          <a:extLst>
            <a:ext uri="{FF2B5EF4-FFF2-40B4-BE49-F238E27FC236}">
              <a16:creationId xmlns:a16="http://schemas.microsoft.com/office/drawing/2014/main" id="{00000000-0008-0000-0100-00007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87" name="Picture 57">
          <a:extLst>
            <a:ext uri="{FF2B5EF4-FFF2-40B4-BE49-F238E27FC236}">
              <a16:creationId xmlns:a16="http://schemas.microsoft.com/office/drawing/2014/main" id="{00000000-0008-0000-0100-00007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88" name="Picture 57">
          <a:extLst>
            <a:ext uri="{FF2B5EF4-FFF2-40B4-BE49-F238E27FC236}">
              <a16:creationId xmlns:a16="http://schemas.microsoft.com/office/drawing/2014/main" id="{00000000-0008-0000-0100-00008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89" name="Picture 57">
          <a:extLst>
            <a:ext uri="{FF2B5EF4-FFF2-40B4-BE49-F238E27FC236}">
              <a16:creationId xmlns:a16="http://schemas.microsoft.com/office/drawing/2014/main" id="{00000000-0008-0000-0100-00008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90" name="Picture 57">
          <a:extLst>
            <a:ext uri="{FF2B5EF4-FFF2-40B4-BE49-F238E27FC236}">
              <a16:creationId xmlns:a16="http://schemas.microsoft.com/office/drawing/2014/main" id="{00000000-0008-0000-0100-00008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91" name="Picture 57">
          <a:extLst>
            <a:ext uri="{FF2B5EF4-FFF2-40B4-BE49-F238E27FC236}">
              <a16:creationId xmlns:a16="http://schemas.microsoft.com/office/drawing/2014/main" id="{00000000-0008-0000-0100-00008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92" name="Picture 57">
          <a:extLst>
            <a:ext uri="{FF2B5EF4-FFF2-40B4-BE49-F238E27FC236}">
              <a16:creationId xmlns:a16="http://schemas.microsoft.com/office/drawing/2014/main" id="{00000000-0008-0000-0100-00008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93" name="Picture 57">
          <a:extLst>
            <a:ext uri="{FF2B5EF4-FFF2-40B4-BE49-F238E27FC236}">
              <a16:creationId xmlns:a16="http://schemas.microsoft.com/office/drawing/2014/main" id="{00000000-0008-0000-0100-00008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94" name="Picture 57">
          <a:extLst>
            <a:ext uri="{FF2B5EF4-FFF2-40B4-BE49-F238E27FC236}">
              <a16:creationId xmlns:a16="http://schemas.microsoft.com/office/drawing/2014/main" id="{00000000-0008-0000-0100-00008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695" name="Picture 57">
          <a:extLst>
            <a:ext uri="{FF2B5EF4-FFF2-40B4-BE49-F238E27FC236}">
              <a16:creationId xmlns:a16="http://schemas.microsoft.com/office/drawing/2014/main" id="{00000000-0008-0000-01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96" name="Picture 57">
          <a:extLst>
            <a:ext uri="{FF2B5EF4-FFF2-40B4-BE49-F238E27FC236}">
              <a16:creationId xmlns:a16="http://schemas.microsoft.com/office/drawing/2014/main" id="{00000000-0008-0000-01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97" name="Picture 57">
          <a:extLst>
            <a:ext uri="{FF2B5EF4-FFF2-40B4-BE49-F238E27FC236}">
              <a16:creationId xmlns:a16="http://schemas.microsoft.com/office/drawing/2014/main" id="{00000000-0008-0000-0100-00008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98" name="Picture 57">
          <a:extLst>
            <a:ext uri="{FF2B5EF4-FFF2-40B4-BE49-F238E27FC236}">
              <a16:creationId xmlns:a16="http://schemas.microsoft.com/office/drawing/2014/main" id="{00000000-0008-0000-0100-00008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699" name="Picture 57">
          <a:extLst>
            <a:ext uri="{FF2B5EF4-FFF2-40B4-BE49-F238E27FC236}">
              <a16:creationId xmlns:a16="http://schemas.microsoft.com/office/drawing/2014/main" id="{00000000-0008-0000-0100-00008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0" name="Picture 57">
          <a:extLst>
            <a:ext uri="{FF2B5EF4-FFF2-40B4-BE49-F238E27FC236}">
              <a16:creationId xmlns:a16="http://schemas.microsoft.com/office/drawing/2014/main" id="{00000000-0008-0000-0100-00008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1" name="Picture 57">
          <a:extLst>
            <a:ext uri="{FF2B5EF4-FFF2-40B4-BE49-F238E27FC236}">
              <a16:creationId xmlns:a16="http://schemas.microsoft.com/office/drawing/2014/main" id="{00000000-0008-0000-0100-00008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2" name="Picture 57">
          <a:extLst>
            <a:ext uri="{FF2B5EF4-FFF2-40B4-BE49-F238E27FC236}">
              <a16:creationId xmlns:a16="http://schemas.microsoft.com/office/drawing/2014/main" id="{00000000-0008-0000-0100-00008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3" name="Picture 57">
          <a:extLst>
            <a:ext uri="{FF2B5EF4-FFF2-40B4-BE49-F238E27FC236}">
              <a16:creationId xmlns:a16="http://schemas.microsoft.com/office/drawing/2014/main" id="{00000000-0008-0000-0100-00008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4" name="Picture 57">
          <a:extLst>
            <a:ext uri="{FF2B5EF4-FFF2-40B4-BE49-F238E27FC236}">
              <a16:creationId xmlns:a16="http://schemas.microsoft.com/office/drawing/2014/main" id="{00000000-0008-0000-0100-00009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5" name="Picture 57">
          <a:extLst>
            <a:ext uri="{FF2B5EF4-FFF2-40B4-BE49-F238E27FC236}">
              <a16:creationId xmlns:a16="http://schemas.microsoft.com/office/drawing/2014/main" id="{00000000-0008-0000-0100-00009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6" name="Picture 57">
          <a:extLst>
            <a:ext uri="{FF2B5EF4-FFF2-40B4-BE49-F238E27FC236}">
              <a16:creationId xmlns:a16="http://schemas.microsoft.com/office/drawing/2014/main" id="{00000000-0008-0000-0100-00009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7" name="Picture 57">
          <a:extLst>
            <a:ext uri="{FF2B5EF4-FFF2-40B4-BE49-F238E27FC236}">
              <a16:creationId xmlns:a16="http://schemas.microsoft.com/office/drawing/2014/main" id="{00000000-0008-0000-0100-00009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8" name="Picture 57">
          <a:extLst>
            <a:ext uri="{FF2B5EF4-FFF2-40B4-BE49-F238E27FC236}">
              <a16:creationId xmlns:a16="http://schemas.microsoft.com/office/drawing/2014/main" id="{00000000-0008-0000-0100-00009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09" name="Picture 57">
          <a:extLst>
            <a:ext uri="{FF2B5EF4-FFF2-40B4-BE49-F238E27FC236}">
              <a16:creationId xmlns:a16="http://schemas.microsoft.com/office/drawing/2014/main" id="{00000000-0008-0000-0100-00009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10" name="Picture 57">
          <a:extLst>
            <a:ext uri="{FF2B5EF4-FFF2-40B4-BE49-F238E27FC236}">
              <a16:creationId xmlns:a16="http://schemas.microsoft.com/office/drawing/2014/main" id="{00000000-0008-0000-0100-00009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11" name="Picture 57">
          <a:extLst>
            <a:ext uri="{FF2B5EF4-FFF2-40B4-BE49-F238E27FC236}">
              <a16:creationId xmlns:a16="http://schemas.microsoft.com/office/drawing/2014/main" id="{00000000-0008-0000-0100-00009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12" name="Picture 57">
          <a:extLst>
            <a:ext uri="{FF2B5EF4-FFF2-40B4-BE49-F238E27FC236}">
              <a16:creationId xmlns:a16="http://schemas.microsoft.com/office/drawing/2014/main" id="{00000000-0008-0000-0100-00009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13" name="Picture 57">
          <a:extLst>
            <a:ext uri="{FF2B5EF4-FFF2-40B4-BE49-F238E27FC236}">
              <a16:creationId xmlns:a16="http://schemas.microsoft.com/office/drawing/2014/main" id="{00000000-0008-0000-0100-00009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14" name="Picture 57">
          <a:extLst>
            <a:ext uri="{FF2B5EF4-FFF2-40B4-BE49-F238E27FC236}">
              <a16:creationId xmlns:a16="http://schemas.microsoft.com/office/drawing/2014/main" id="{00000000-0008-0000-0100-00009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15" name="Picture 57">
          <a:extLst>
            <a:ext uri="{FF2B5EF4-FFF2-40B4-BE49-F238E27FC236}">
              <a16:creationId xmlns:a16="http://schemas.microsoft.com/office/drawing/2014/main" id="{00000000-0008-0000-0100-00009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16" name="Picture 57">
          <a:extLst>
            <a:ext uri="{FF2B5EF4-FFF2-40B4-BE49-F238E27FC236}">
              <a16:creationId xmlns:a16="http://schemas.microsoft.com/office/drawing/2014/main" id="{00000000-0008-0000-0100-00009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17" name="Picture 57">
          <a:extLst>
            <a:ext uri="{FF2B5EF4-FFF2-40B4-BE49-F238E27FC236}">
              <a16:creationId xmlns:a16="http://schemas.microsoft.com/office/drawing/2014/main" id="{00000000-0008-0000-0100-00009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18" name="Picture 57">
          <a:extLst>
            <a:ext uri="{FF2B5EF4-FFF2-40B4-BE49-F238E27FC236}">
              <a16:creationId xmlns:a16="http://schemas.microsoft.com/office/drawing/2014/main" id="{00000000-0008-0000-0100-00009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19" name="Picture 57">
          <a:extLst>
            <a:ext uri="{FF2B5EF4-FFF2-40B4-BE49-F238E27FC236}">
              <a16:creationId xmlns:a16="http://schemas.microsoft.com/office/drawing/2014/main" id="{00000000-0008-0000-0100-00009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20" name="Picture 57">
          <a:extLst>
            <a:ext uri="{FF2B5EF4-FFF2-40B4-BE49-F238E27FC236}">
              <a16:creationId xmlns:a16="http://schemas.microsoft.com/office/drawing/2014/main" id="{00000000-0008-0000-0100-0000A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21" name="Picture 57">
          <a:extLst>
            <a:ext uri="{FF2B5EF4-FFF2-40B4-BE49-F238E27FC236}">
              <a16:creationId xmlns:a16="http://schemas.microsoft.com/office/drawing/2014/main" id="{00000000-0008-0000-0100-0000A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22" name="Picture 57">
          <a:extLst>
            <a:ext uri="{FF2B5EF4-FFF2-40B4-BE49-F238E27FC236}">
              <a16:creationId xmlns:a16="http://schemas.microsoft.com/office/drawing/2014/main" id="{00000000-0008-0000-0100-0000A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23" name="Picture 57">
          <a:extLst>
            <a:ext uri="{FF2B5EF4-FFF2-40B4-BE49-F238E27FC236}">
              <a16:creationId xmlns:a16="http://schemas.microsoft.com/office/drawing/2014/main" id="{00000000-0008-0000-0100-0000A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24" name="Picture 57">
          <a:extLst>
            <a:ext uri="{FF2B5EF4-FFF2-40B4-BE49-F238E27FC236}">
              <a16:creationId xmlns:a16="http://schemas.microsoft.com/office/drawing/2014/main" id="{00000000-0008-0000-0100-0000A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25" name="Picture 57">
          <a:extLst>
            <a:ext uri="{FF2B5EF4-FFF2-40B4-BE49-F238E27FC236}">
              <a16:creationId xmlns:a16="http://schemas.microsoft.com/office/drawing/2014/main" id="{00000000-0008-0000-0100-0000A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26" name="Picture 57">
          <a:extLst>
            <a:ext uri="{FF2B5EF4-FFF2-40B4-BE49-F238E27FC236}">
              <a16:creationId xmlns:a16="http://schemas.microsoft.com/office/drawing/2014/main" id="{00000000-0008-0000-0100-0000A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27" name="Picture 57">
          <a:extLst>
            <a:ext uri="{FF2B5EF4-FFF2-40B4-BE49-F238E27FC236}">
              <a16:creationId xmlns:a16="http://schemas.microsoft.com/office/drawing/2014/main" id="{00000000-0008-0000-0100-0000A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28" name="Picture 57">
          <a:extLst>
            <a:ext uri="{FF2B5EF4-FFF2-40B4-BE49-F238E27FC236}">
              <a16:creationId xmlns:a16="http://schemas.microsoft.com/office/drawing/2014/main" id="{00000000-0008-0000-0100-0000A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29" name="Picture 57">
          <a:extLst>
            <a:ext uri="{FF2B5EF4-FFF2-40B4-BE49-F238E27FC236}">
              <a16:creationId xmlns:a16="http://schemas.microsoft.com/office/drawing/2014/main" id="{00000000-0008-0000-0100-0000A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0" name="Picture 57">
          <a:extLst>
            <a:ext uri="{FF2B5EF4-FFF2-40B4-BE49-F238E27FC236}">
              <a16:creationId xmlns:a16="http://schemas.microsoft.com/office/drawing/2014/main" id="{00000000-0008-0000-0100-0000A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1" name="Picture 57">
          <a:extLst>
            <a:ext uri="{FF2B5EF4-FFF2-40B4-BE49-F238E27FC236}">
              <a16:creationId xmlns:a16="http://schemas.microsoft.com/office/drawing/2014/main" id="{00000000-0008-0000-0100-0000A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2" name="Picture 57">
          <a:extLst>
            <a:ext uri="{FF2B5EF4-FFF2-40B4-BE49-F238E27FC236}">
              <a16:creationId xmlns:a16="http://schemas.microsoft.com/office/drawing/2014/main" id="{00000000-0008-0000-0100-0000A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3" name="Picture 57">
          <a:extLst>
            <a:ext uri="{FF2B5EF4-FFF2-40B4-BE49-F238E27FC236}">
              <a16:creationId xmlns:a16="http://schemas.microsoft.com/office/drawing/2014/main" id="{00000000-0008-0000-0100-0000A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4" name="Picture 57">
          <a:extLst>
            <a:ext uri="{FF2B5EF4-FFF2-40B4-BE49-F238E27FC236}">
              <a16:creationId xmlns:a16="http://schemas.microsoft.com/office/drawing/2014/main" id="{00000000-0008-0000-0100-0000A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5" name="Picture 57">
          <a:extLst>
            <a:ext uri="{FF2B5EF4-FFF2-40B4-BE49-F238E27FC236}">
              <a16:creationId xmlns:a16="http://schemas.microsoft.com/office/drawing/2014/main" id="{00000000-0008-0000-0100-0000A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6" name="Picture 57">
          <a:extLst>
            <a:ext uri="{FF2B5EF4-FFF2-40B4-BE49-F238E27FC236}">
              <a16:creationId xmlns:a16="http://schemas.microsoft.com/office/drawing/2014/main" id="{00000000-0008-0000-0100-0000B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7" name="Picture 57">
          <a:extLst>
            <a:ext uri="{FF2B5EF4-FFF2-40B4-BE49-F238E27FC236}">
              <a16:creationId xmlns:a16="http://schemas.microsoft.com/office/drawing/2014/main" id="{00000000-0008-0000-0100-0000B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8" name="Picture 57">
          <a:extLst>
            <a:ext uri="{FF2B5EF4-FFF2-40B4-BE49-F238E27FC236}">
              <a16:creationId xmlns:a16="http://schemas.microsoft.com/office/drawing/2014/main" id="{00000000-0008-0000-0100-0000B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39" name="Picture 57">
          <a:extLst>
            <a:ext uri="{FF2B5EF4-FFF2-40B4-BE49-F238E27FC236}">
              <a16:creationId xmlns:a16="http://schemas.microsoft.com/office/drawing/2014/main" id="{00000000-0008-0000-0100-0000B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740" name="Picture 57">
          <a:extLst>
            <a:ext uri="{FF2B5EF4-FFF2-40B4-BE49-F238E27FC236}">
              <a16:creationId xmlns:a16="http://schemas.microsoft.com/office/drawing/2014/main" id="{00000000-0008-0000-0100-0000B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741" name="Picture 57">
          <a:extLst>
            <a:ext uri="{FF2B5EF4-FFF2-40B4-BE49-F238E27FC236}">
              <a16:creationId xmlns:a16="http://schemas.microsoft.com/office/drawing/2014/main" id="{00000000-0008-0000-0100-0000B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742" name="Picture 57">
          <a:extLst>
            <a:ext uri="{FF2B5EF4-FFF2-40B4-BE49-F238E27FC236}">
              <a16:creationId xmlns:a16="http://schemas.microsoft.com/office/drawing/2014/main" id="{00000000-0008-0000-0100-0000B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743" name="Picture 57">
          <a:extLst>
            <a:ext uri="{FF2B5EF4-FFF2-40B4-BE49-F238E27FC236}">
              <a16:creationId xmlns:a16="http://schemas.microsoft.com/office/drawing/2014/main" id="{00000000-0008-0000-0100-0000B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44" name="Picture 57">
          <a:extLst>
            <a:ext uri="{FF2B5EF4-FFF2-40B4-BE49-F238E27FC236}">
              <a16:creationId xmlns:a16="http://schemas.microsoft.com/office/drawing/2014/main" id="{00000000-0008-0000-0100-0000B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45" name="Picture 57">
          <a:extLst>
            <a:ext uri="{FF2B5EF4-FFF2-40B4-BE49-F238E27FC236}">
              <a16:creationId xmlns:a16="http://schemas.microsoft.com/office/drawing/2014/main" id="{00000000-0008-0000-0100-0000B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46" name="Picture 57">
          <a:extLst>
            <a:ext uri="{FF2B5EF4-FFF2-40B4-BE49-F238E27FC236}">
              <a16:creationId xmlns:a16="http://schemas.microsoft.com/office/drawing/2014/main" id="{00000000-0008-0000-0100-0000B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47" name="Picture 57">
          <a:extLst>
            <a:ext uri="{FF2B5EF4-FFF2-40B4-BE49-F238E27FC236}">
              <a16:creationId xmlns:a16="http://schemas.microsoft.com/office/drawing/2014/main" id="{00000000-0008-0000-0100-0000B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48" name="Picture 57">
          <a:extLst>
            <a:ext uri="{FF2B5EF4-FFF2-40B4-BE49-F238E27FC236}">
              <a16:creationId xmlns:a16="http://schemas.microsoft.com/office/drawing/2014/main" id="{00000000-0008-0000-0100-0000B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49" name="Picture 57">
          <a:extLst>
            <a:ext uri="{FF2B5EF4-FFF2-40B4-BE49-F238E27FC236}">
              <a16:creationId xmlns:a16="http://schemas.microsoft.com/office/drawing/2014/main" id="{00000000-0008-0000-0100-0000B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50" name="Picture 57">
          <a:extLst>
            <a:ext uri="{FF2B5EF4-FFF2-40B4-BE49-F238E27FC236}">
              <a16:creationId xmlns:a16="http://schemas.microsoft.com/office/drawing/2014/main" id="{00000000-0008-0000-0100-0000B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51" name="Picture 57">
          <a:extLst>
            <a:ext uri="{FF2B5EF4-FFF2-40B4-BE49-F238E27FC236}">
              <a16:creationId xmlns:a16="http://schemas.microsoft.com/office/drawing/2014/main" id="{00000000-0008-0000-0100-0000B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52" name="Picture 57">
          <a:extLst>
            <a:ext uri="{FF2B5EF4-FFF2-40B4-BE49-F238E27FC236}">
              <a16:creationId xmlns:a16="http://schemas.microsoft.com/office/drawing/2014/main" id="{00000000-0008-0000-0100-0000C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53" name="Picture 57">
          <a:extLst>
            <a:ext uri="{FF2B5EF4-FFF2-40B4-BE49-F238E27FC236}">
              <a16:creationId xmlns:a16="http://schemas.microsoft.com/office/drawing/2014/main" id="{00000000-0008-0000-0100-0000C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54" name="Picture 57">
          <a:extLst>
            <a:ext uri="{FF2B5EF4-FFF2-40B4-BE49-F238E27FC236}">
              <a16:creationId xmlns:a16="http://schemas.microsoft.com/office/drawing/2014/main" id="{00000000-0008-0000-0100-0000C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55" name="Picture 57">
          <a:extLst>
            <a:ext uri="{FF2B5EF4-FFF2-40B4-BE49-F238E27FC236}">
              <a16:creationId xmlns:a16="http://schemas.microsoft.com/office/drawing/2014/main" id="{00000000-0008-0000-0100-0000C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56" name="Picture 57">
          <a:extLst>
            <a:ext uri="{FF2B5EF4-FFF2-40B4-BE49-F238E27FC236}">
              <a16:creationId xmlns:a16="http://schemas.microsoft.com/office/drawing/2014/main" id="{00000000-0008-0000-0100-0000C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757" name="Picture 57">
          <a:extLst>
            <a:ext uri="{FF2B5EF4-FFF2-40B4-BE49-F238E27FC236}">
              <a16:creationId xmlns:a16="http://schemas.microsoft.com/office/drawing/2014/main" id="{00000000-0008-0000-0100-0000C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758" name="Picture 57">
          <a:extLst>
            <a:ext uri="{FF2B5EF4-FFF2-40B4-BE49-F238E27FC236}">
              <a16:creationId xmlns:a16="http://schemas.microsoft.com/office/drawing/2014/main" id="{00000000-0008-0000-0100-0000C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759" name="Picture 57">
          <a:extLst>
            <a:ext uri="{FF2B5EF4-FFF2-40B4-BE49-F238E27FC236}">
              <a16:creationId xmlns:a16="http://schemas.microsoft.com/office/drawing/2014/main" id="{00000000-0008-0000-0100-0000C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760" name="Picture 57">
          <a:extLst>
            <a:ext uri="{FF2B5EF4-FFF2-40B4-BE49-F238E27FC236}">
              <a16:creationId xmlns:a16="http://schemas.microsoft.com/office/drawing/2014/main" id="{00000000-0008-0000-0100-0000C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761" name="Picture 57">
          <a:extLst>
            <a:ext uri="{FF2B5EF4-FFF2-40B4-BE49-F238E27FC236}">
              <a16:creationId xmlns:a16="http://schemas.microsoft.com/office/drawing/2014/main" id="{00000000-0008-0000-0100-0000C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62" name="Picture 57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63" name="Picture 57">
          <a:extLst>
            <a:ext uri="{FF2B5EF4-FFF2-40B4-BE49-F238E27FC236}">
              <a16:creationId xmlns:a16="http://schemas.microsoft.com/office/drawing/2014/main" id="{00000000-0008-0000-0100-0000C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64" name="Picture 57">
          <a:extLst>
            <a:ext uri="{FF2B5EF4-FFF2-40B4-BE49-F238E27FC236}">
              <a16:creationId xmlns:a16="http://schemas.microsoft.com/office/drawing/2014/main" id="{00000000-0008-0000-0100-0000C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65" name="Picture 57">
          <a:extLst>
            <a:ext uri="{FF2B5EF4-FFF2-40B4-BE49-F238E27FC236}">
              <a16:creationId xmlns:a16="http://schemas.microsoft.com/office/drawing/2014/main" id="{00000000-0008-0000-0100-0000C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66" name="Picture 57">
          <a:extLst>
            <a:ext uri="{FF2B5EF4-FFF2-40B4-BE49-F238E27FC236}">
              <a16:creationId xmlns:a16="http://schemas.microsoft.com/office/drawing/2014/main" id="{00000000-0008-0000-0100-0000C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67" name="Picture 57">
          <a:extLst>
            <a:ext uri="{FF2B5EF4-FFF2-40B4-BE49-F238E27FC236}">
              <a16:creationId xmlns:a16="http://schemas.microsoft.com/office/drawing/2014/main" id="{00000000-0008-0000-0100-0000C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68" name="Picture 57">
          <a:extLst>
            <a:ext uri="{FF2B5EF4-FFF2-40B4-BE49-F238E27FC236}">
              <a16:creationId xmlns:a16="http://schemas.microsoft.com/office/drawing/2014/main" id="{00000000-0008-0000-0100-0000D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69" name="Picture 57">
          <a:extLst>
            <a:ext uri="{FF2B5EF4-FFF2-40B4-BE49-F238E27FC236}">
              <a16:creationId xmlns:a16="http://schemas.microsoft.com/office/drawing/2014/main" id="{00000000-0008-0000-0100-0000D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70" name="Picture 57">
          <a:extLst>
            <a:ext uri="{FF2B5EF4-FFF2-40B4-BE49-F238E27FC236}">
              <a16:creationId xmlns:a16="http://schemas.microsoft.com/office/drawing/2014/main" id="{00000000-0008-0000-0100-0000D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71" name="Picture 57">
          <a:extLst>
            <a:ext uri="{FF2B5EF4-FFF2-40B4-BE49-F238E27FC236}">
              <a16:creationId xmlns:a16="http://schemas.microsoft.com/office/drawing/2014/main" id="{00000000-0008-0000-0100-0000D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72" name="Picture 57">
          <a:extLst>
            <a:ext uri="{FF2B5EF4-FFF2-40B4-BE49-F238E27FC236}">
              <a16:creationId xmlns:a16="http://schemas.microsoft.com/office/drawing/2014/main" id="{00000000-0008-0000-0100-0000D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73" name="Picture 57">
          <a:extLst>
            <a:ext uri="{FF2B5EF4-FFF2-40B4-BE49-F238E27FC236}">
              <a16:creationId xmlns:a16="http://schemas.microsoft.com/office/drawing/2014/main" id="{00000000-0008-0000-0100-0000D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74" name="Picture 57">
          <a:extLst>
            <a:ext uri="{FF2B5EF4-FFF2-40B4-BE49-F238E27FC236}">
              <a16:creationId xmlns:a16="http://schemas.microsoft.com/office/drawing/2014/main" id="{00000000-0008-0000-0100-0000D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75" name="Picture 57">
          <a:extLst>
            <a:ext uri="{FF2B5EF4-FFF2-40B4-BE49-F238E27FC236}">
              <a16:creationId xmlns:a16="http://schemas.microsoft.com/office/drawing/2014/main" id="{00000000-0008-0000-0100-0000D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76" name="Picture 57">
          <a:extLst>
            <a:ext uri="{FF2B5EF4-FFF2-40B4-BE49-F238E27FC236}">
              <a16:creationId xmlns:a16="http://schemas.microsoft.com/office/drawing/2014/main" id="{00000000-0008-0000-0100-0000D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77" name="Picture 57">
          <a:extLst>
            <a:ext uri="{FF2B5EF4-FFF2-40B4-BE49-F238E27FC236}">
              <a16:creationId xmlns:a16="http://schemas.microsoft.com/office/drawing/2014/main" id="{00000000-0008-0000-0100-0000D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78" name="Picture 57">
          <a:extLst>
            <a:ext uri="{FF2B5EF4-FFF2-40B4-BE49-F238E27FC236}">
              <a16:creationId xmlns:a16="http://schemas.microsoft.com/office/drawing/2014/main" id="{00000000-0008-0000-0100-0000D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79" name="Picture 57">
          <a:extLst>
            <a:ext uri="{FF2B5EF4-FFF2-40B4-BE49-F238E27FC236}">
              <a16:creationId xmlns:a16="http://schemas.microsoft.com/office/drawing/2014/main" id="{00000000-0008-0000-0100-0000D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0" name="Picture 57">
          <a:extLst>
            <a:ext uri="{FF2B5EF4-FFF2-40B4-BE49-F238E27FC236}">
              <a16:creationId xmlns:a16="http://schemas.microsoft.com/office/drawing/2014/main" id="{00000000-0008-0000-0100-0000D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1" name="Picture 57">
          <a:extLst>
            <a:ext uri="{FF2B5EF4-FFF2-40B4-BE49-F238E27FC236}">
              <a16:creationId xmlns:a16="http://schemas.microsoft.com/office/drawing/2014/main" id="{00000000-0008-0000-0100-0000D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2" name="Picture 57">
          <a:extLst>
            <a:ext uri="{FF2B5EF4-FFF2-40B4-BE49-F238E27FC236}">
              <a16:creationId xmlns:a16="http://schemas.microsoft.com/office/drawing/2014/main" id="{00000000-0008-0000-0100-0000D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3" name="Picture 57">
          <a:extLst>
            <a:ext uri="{FF2B5EF4-FFF2-40B4-BE49-F238E27FC236}">
              <a16:creationId xmlns:a16="http://schemas.microsoft.com/office/drawing/2014/main" id="{00000000-0008-0000-0100-0000D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4" name="Picture 57">
          <a:extLst>
            <a:ext uri="{FF2B5EF4-FFF2-40B4-BE49-F238E27FC236}">
              <a16:creationId xmlns:a16="http://schemas.microsoft.com/office/drawing/2014/main" id="{00000000-0008-0000-0100-0000E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5" name="Picture 57">
          <a:extLst>
            <a:ext uri="{FF2B5EF4-FFF2-40B4-BE49-F238E27FC236}">
              <a16:creationId xmlns:a16="http://schemas.microsoft.com/office/drawing/2014/main" id="{00000000-0008-0000-0100-0000E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6" name="Picture 57">
          <a:extLst>
            <a:ext uri="{FF2B5EF4-FFF2-40B4-BE49-F238E27FC236}">
              <a16:creationId xmlns:a16="http://schemas.microsoft.com/office/drawing/2014/main" id="{00000000-0008-0000-0100-0000E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7" name="Picture 57">
          <a:extLst>
            <a:ext uri="{FF2B5EF4-FFF2-40B4-BE49-F238E27FC236}">
              <a16:creationId xmlns:a16="http://schemas.microsoft.com/office/drawing/2014/main" id="{00000000-0008-0000-0100-0000E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8" name="Picture 57">
          <a:extLst>
            <a:ext uri="{FF2B5EF4-FFF2-40B4-BE49-F238E27FC236}">
              <a16:creationId xmlns:a16="http://schemas.microsoft.com/office/drawing/2014/main" id="{00000000-0008-0000-0100-0000E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89" name="Picture 57">
          <a:extLst>
            <a:ext uri="{FF2B5EF4-FFF2-40B4-BE49-F238E27FC236}">
              <a16:creationId xmlns:a16="http://schemas.microsoft.com/office/drawing/2014/main" id="{00000000-0008-0000-0100-0000E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90" name="Picture 57">
          <a:extLst>
            <a:ext uri="{FF2B5EF4-FFF2-40B4-BE49-F238E27FC236}">
              <a16:creationId xmlns:a16="http://schemas.microsoft.com/office/drawing/2014/main" id="{00000000-0008-0000-0100-0000E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91" name="Picture 57">
          <a:extLst>
            <a:ext uri="{FF2B5EF4-FFF2-40B4-BE49-F238E27FC236}">
              <a16:creationId xmlns:a16="http://schemas.microsoft.com/office/drawing/2014/main" id="{00000000-0008-0000-0100-0000E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92" name="Picture 57">
          <a:extLst>
            <a:ext uri="{FF2B5EF4-FFF2-40B4-BE49-F238E27FC236}">
              <a16:creationId xmlns:a16="http://schemas.microsoft.com/office/drawing/2014/main" id="{00000000-0008-0000-0100-0000E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793" name="Picture 57">
          <a:extLst>
            <a:ext uri="{FF2B5EF4-FFF2-40B4-BE49-F238E27FC236}">
              <a16:creationId xmlns:a16="http://schemas.microsoft.com/office/drawing/2014/main" id="{00000000-0008-0000-0100-0000E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94" name="Picture 57">
          <a:extLst>
            <a:ext uri="{FF2B5EF4-FFF2-40B4-BE49-F238E27FC236}">
              <a16:creationId xmlns:a16="http://schemas.microsoft.com/office/drawing/2014/main" id="{00000000-0008-0000-0100-0000E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95" name="Picture 57">
          <a:extLst>
            <a:ext uri="{FF2B5EF4-FFF2-40B4-BE49-F238E27FC236}">
              <a16:creationId xmlns:a16="http://schemas.microsoft.com/office/drawing/2014/main" id="{00000000-0008-0000-0100-0000E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96" name="Picture 57">
          <a:extLst>
            <a:ext uri="{FF2B5EF4-FFF2-40B4-BE49-F238E27FC236}">
              <a16:creationId xmlns:a16="http://schemas.microsoft.com/office/drawing/2014/main" id="{00000000-0008-0000-0100-0000E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97" name="Picture 57">
          <a:extLst>
            <a:ext uri="{FF2B5EF4-FFF2-40B4-BE49-F238E27FC236}">
              <a16:creationId xmlns:a16="http://schemas.microsoft.com/office/drawing/2014/main" id="{00000000-0008-0000-0100-0000E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98" name="Picture 57">
          <a:extLst>
            <a:ext uri="{FF2B5EF4-FFF2-40B4-BE49-F238E27FC236}">
              <a16:creationId xmlns:a16="http://schemas.microsoft.com/office/drawing/2014/main" id="{00000000-0008-0000-0100-0000E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799" name="Picture 57">
          <a:extLst>
            <a:ext uri="{FF2B5EF4-FFF2-40B4-BE49-F238E27FC236}">
              <a16:creationId xmlns:a16="http://schemas.microsoft.com/office/drawing/2014/main" id="{00000000-0008-0000-0100-0000E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00" name="Picture 57">
          <a:extLst>
            <a:ext uri="{FF2B5EF4-FFF2-40B4-BE49-F238E27FC236}">
              <a16:creationId xmlns:a16="http://schemas.microsoft.com/office/drawing/2014/main" id="{00000000-0008-0000-0100-0000F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01" name="Picture 57">
          <a:extLst>
            <a:ext uri="{FF2B5EF4-FFF2-40B4-BE49-F238E27FC236}">
              <a16:creationId xmlns:a16="http://schemas.microsoft.com/office/drawing/2014/main" id="{00000000-0008-0000-0100-0000F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02" name="Picture 57">
          <a:extLst>
            <a:ext uri="{FF2B5EF4-FFF2-40B4-BE49-F238E27FC236}">
              <a16:creationId xmlns:a16="http://schemas.microsoft.com/office/drawing/2014/main" id="{00000000-0008-0000-0100-0000F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03" name="Picture 57">
          <a:extLst>
            <a:ext uri="{FF2B5EF4-FFF2-40B4-BE49-F238E27FC236}">
              <a16:creationId xmlns:a16="http://schemas.microsoft.com/office/drawing/2014/main" id="{00000000-0008-0000-0100-0000F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04" name="Picture 57">
          <a:extLst>
            <a:ext uri="{FF2B5EF4-FFF2-40B4-BE49-F238E27FC236}">
              <a16:creationId xmlns:a16="http://schemas.microsoft.com/office/drawing/2014/main" id="{00000000-0008-0000-0100-0000F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05" name="Picture 57">
          <a:extLst>
            <a:ext uri="{FF2B5EF4-FFF2-40B4-BE49-F238E27FC236}">
              <a16:creationId xmlns:a16="http://schemas.microsoft.com/office/drawing/2014/main" id="{00000000-0008-0000-0100-0000F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06" name="Picture 57">
          <a:extLst>
            <a:ext uri="{FF2B5EF4-FFF2-40B4-BE49-F238E27FC236}">
              <a16:creationId xmlns:a16="http://schemas.microsoft.com/office/drawing/2014/main" id="{00000000-0008-0000-0100-0000F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07" name="Picture 57">
          <a:extLst>
            <a:ext uri="{FF2B5EF4-FFF2-40B4-BE49-F238E27FC236}">
              <a16:creationId xmlns:a16="http://schemas.microsoft.com/office/drawing/2014/main" id="{00000000-0008-0000-0100-0000F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08" name="Picture 57">
          <a:extLst>
            <a:ext uri="{FF2B5EF4-FFF2-40B4-BE49-F238E27FC236}">
              <a16:creationId xmlns:a16="http://schemas.microsoft.com/office/drawing/2014/main" id="{00000000-0008-0000-0100-0000F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09" name="Picture 57">
          <a:extLst>
            <a:ext uri="{FF2B5EF4-FFF2-40B4-BE49-F238E27FC236}">
              <a16:creationId xmlns:a16="http://schemas.microsoft.com/office/drawing/2014/main" id="{00000000-0008-0000-0100-0000F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0" name="Picture 57">
          <a:extLst>
            <a:ext uri="{FF2B5EF4-FFF2-40B4-BE49-F238E27FC236}">
              <a16:creationId xmlns:a16="http://schemas.microsoft.com/office/drawing/2014/main" id="{00000000-0008-0000-0100-0000F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1" name="Picture 57">
          <a:extLst>
            <a:ext uri="{FF2B5EF4-FFF2-40B4-BE49-F238E27FC236}">
              <a16:creationId xmlns:a16="http://schemas.microsoft.com/office/drawing/2014/main" id="{00000000-0008-0000-0100-0000F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2" name="Picture 57">
          <a:extLst>
            <a:ext uri="{FF2B5EF4-FFF2-40B4-BE49-F238E27FC236}">
              <a16:creationId xmlns:a16="http://schemas.microsoft.com/office/drawing/2014/main" id="{00000000-0008-0000-0100-0000F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3" name="Picture 57">
          <a:extLst>
            <a:ext uri="{FF2B5EF4-FFF2-40B4-BE49-F238E27FC236}">
              <a16:creationId xmlns:a16="http://schemas.microsoft.com/office/drawing/2014/main" id="{00000000-0008-0000-0100-0000F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4" name="Picture 57">
          <a:extLst>
            <a:ext uri="{FF2B5EF4-FFF2-40B4-BE49-F238E27FC236}">
              <a16:creationId xmlns:a16="http://schemas.microsoft.com/office/drawing/2014/main" id="{00000000-0008-0000-0100-0000F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5" name="Picture 57">
          <a:extLst>
            <a:ext uri="{FF2B5EF4-FFF2-40B4-BE49-F238E27FC236}">
              <a16:creationId xmlns:a16="http://schemas.microsoft.com/office/drawing/2014/main" id="{00000000-0008-0000-0100-0000F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6" name="Picture 57">
          <a:extLst>
            <a:ext uri="{FF2B5EF4-FFF2-40B4-BE49-F238E27FC236}">
              <a16:creationId xmlns:a16="http://schemas.microsoft.com/office/drawing/2014/main" id="{00000000-0008-0000-0100-00000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7" name="Picture 57">
          <a:extLst>
            <a:ext uri="{FF2B5EF4-FFF2-40B4-BE49-F238E27FC236}">
              <a16:creationId xmlns:a16="http://schemas.microsoft.com/office/drawing/2014/main" id="{00000000-0008-0000-0100-00000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8" name="Picture 57">
          <a:extLst>
            <a:ext uri="{FF2B5EF4-FFF2-40B4-BE49-F238E27FC236}">
              <a16:creationId xmlns:a16="http://schemas.microsoft.com/office/drawing/2014/main" id="{00000000-0008-0000-0100-00000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19" name="Picture 57">
          <a:extLst>
            <a:ext uri="{FF2B5EF4-FFF2-40B4-BE49-F238E27FC236}">
              <a16:creationId xmlns:a16="http://schemas.microsoft.com/office/drawing/2014/main" id="{00000000-0008-0000-0100-00000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20" name="Picture 57">
          <a:extLst>
            <a:ext uri="{FF2B5EF4-FFF2-40B4-BE49-F238E27FC236}">
              <a16:creationId xmlns:a16="http://schemas.microsoft.com/office/drawing/2014/main" id="{00000000-0008-0000-0100-00000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21" name="Picture 57">
          <a:extLst>
            <a:ext uri="{FF2B5EF4-FFF2-40B4-BE49-F238E27FC236}">
              <a16:creationId xmlns:a16="http://schemas.microsoft.com/office/drawing/2014/main" id="{00000000-0008-0000-0100-00000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22" name="Picture 57">
          <a:extLst>
            <a:ext uri="{FF2B5EF4-FFF2-40B4-BE49-F238E27FC236}">
              <a16:creationId xmlns:a16="http://schemas.microsoft.com/office/drawing/2014/main" id="{00000000-0008-0000-0100-00000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23" name="Picture 57">
          <a:extLst>
            <a:ext uri="{FF2B5EF4-FFF2-40B4-BE49-F238E27FC236}">
              <a16:creationId xmlns:a16="http://schemas.microsoft.com/office/drawing/2014/main" id="{00000000-0008-0000-0100-00000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24" name="Picture 57">
          <a:extLst>
            <a:ext uri="{FF2B5EF4-FFF2-40B4-BE49-F238E27FC236}">
              <a16:creationId xmlns:a16="http://schemas.microsoft.com/office/drawing/2014/main" id="{00000000-0008-0000-0100-00000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25" name="Picture 57">
          <a:extLst>
            <a:ext uri="{FF2B5EF4-FFF2-40B4-BE49-F238E27FC236}">
              <a16:creationId xmlns:a16="http://schemas.microsoft.com/office/drawing/2014/main" id="{00000000-0008-0000-0100-00000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26" name="Picture 57">
          <a:extLst>
            <a:ext uri="{FF2B5EF4-FFF2-40B4-BE49-F238E27FC236}">
              <a16:creationId xmlns:a16="http://schemas.microsoft.com/office/drawing/2014/main" id="{00000000-0008-0000-0100-00000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27" name="Picture 57">
          <a:extLst>
            <a:ext uri="{FF2B5EF4-FFF2-40B4-BE49-F238E27FC236}">
              <a16:creationId xmlns:a16="http://schemas.microsoft.com/office/drawing/2014/main" id="{00000000-0008-0000-0100-00000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28" name="Picture 57">
          <a:extLst>
            <a:ext uri="{FF2B5EF4-FFF2-40B4-BE49-F238E27FC236}">
              <a16:creationId xmlns:a16="http://schemas.microsoft.com/office/drawing/2014/main" id="{00000000-0008-0000-0100-00000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29" name="Picture 57">
          <a:extLst>
            <a:ext uri="{FF2B5EF4-FFF2-40B4-BE49-F238E27FC236}">
              <a16:creationId xmlns:a16="http://schemas.microsoft.com/office/drawing/2014/main" id="{00000000-0008-0000-0100-00000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30" name="Picture 57">
          <a:extLst>
            <a:ext uri="{FF2B5EF4-FFF2-40B4-BE49-F238E27FC236}">
              <a16:creationId xmlns:a16="http://schemas.microsoft.com/office/drawing/2014/main" id="{00000000-0008-0000-0100-00000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31" name="Picture 57">
          <a:extLst>
            <a:ext uri="{FF2B5EF4-FFF2-40B4-BE49-F238E27FC236}">
              <a16:creationId xmlns:a16="http://schemas.microsoft.com/office/drawing/2014/main" id="{00000000-0008-0000-0100-00000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32" name="Picture 57">
          <a:extLst>
            <a:ext uri="{FF2B5EF4-FFF2-40B4-BE49-F238E27FC236}">
              <a16:creationId xmlns:a16="http://schemas.microsoft.com/office/drawing/2014/main" id="{00000000-0008-0000-0100-00001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33" name="Picture 57">
          <a:extLst>
            <a:ext uri="{FF2B5EF4-FFF2-40B4-BE49-F238E27FC236}">
              <a16:creationId xmlns:a16="http://schemas.microsoft.com/office/drawing/2014/main" id="{00000000-0008-0000-0100-00001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34" name="Picture 57">
          <a:extLst>
            <a:ext uri="{FF2B5EF4-FFF2-40B4-BE49-F238E27FC236}">
              <a16:creationId xmlns:a16="http://schemas.microsoft.com/office/drawing/2014/main" id="{00000000-0008-0000-0100-00001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35" name="Picture 57">
          <a:extLst>
            <a:ext uri="{FF2B5EF4-FFF2-40B4-BE49-F238E27FC236}">
              <a16:creationId xmlns:a16="http://schemas.microsoft.com/office/drawing/2014/main" id="{00000000-0008-0000-0100-00001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36" name="Picture 57">
          <a:extLst>
            <a:ext uri="{FF2B5EF4-FFF2-40B4-BE49-F238E27FC236}">
              <a16:creationId xmlns:a16="http://schemas.microsoft.com/office/drawing/2014/main" id="{00000000-0008-0000-0100-00001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37" name="Picture 57">
          <a:extLst>
            <a:ext uri="{FF2B5EF4-FFF2-40B4-BE49-F238E27FC236}">
              <a16:creationId xmlns:a16="http://schemas.microsoft.com/office/drawing/2014/main" id="{00000000-0008-0000-0100-00001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38" name="Picture 57">
          <a:extLst>
            <a:ext uri="{FF2B5EF4-FFF2-40B4-BE49-F238E27FC236}">
              <a16:creationId xmlns:a16="http://schemas.microsoft.com/office/drawing/2014/main" id="{00000000-0008-0000-0100-00001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39" name="Picture 57">
          <a:extLst>
            <a:ext uri="{FF2B5EF4-FFF2-40B4-BE49-F238E27FC236}">
              <a16:creationId xmlns:a16="http://schemas.microsoft.com/office/drawing/2014/main" id="{00000000-0008-0000-0100-00001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0" name="Picture 57">
          <a:extLst>
            <a:ext uri="{FF2B5EF4-FFF2-40B4-BE49-F238E27FC236}">
              <a16:creationId xmlns:a16="http://schemas.microsoft.com/office/drawing/2014/main" id="{00000000-0008-0000-0100-00001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1" name="Picture 57">
          <a:extLst>
            <a:ext uri="{FF2B5EF4-FFF2-40B4-BE49-F238E27FC236}">
              <a16:creationId xmlns:a16="http://schemas.microsoft.com/office/drawing/2014/main" id="{00000000-0008-0000-0100-00001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2" name="Picture 57">
          <a:extLst>
            <a:ext uri="{FF2B5EF4-FFF2-40B4-BE49-F238E27FC236}">
              <a16:creationId xmlns:a16="http://schemas.microsoft.com/office/drawing/2014/main" id="{00000000-0008-0000-0100-00001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3" name="Picture 57">
          <a:extLst>
            <a:ext uri="{FF2B5EF4-FFF2-40B4-BE49-F238E27FC236}">
              <a16:creationId xmlns:a16="http://schemas.microsoft.com/office/drawing/2014/main" id="{00000000-0008-0000-0100-00001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4" name="Picture 57">
          <a:extLst>
            <a:ext uri="{FF2B5EF4-FFF2-40B4-BE49-F238E27FC236}">
              <a16:creationId xmlns:a16="http://schemas.microsoft.com/office/drawing/2014/main" id="{00000000-0008-0000-0100-00001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5" name="Picture 57">
          <a:extLst>
            <a:ext uri="{FF2B5EF4-FFF2-40B4-BE49-F238E27FC236}">
              <a16:creationId xmlns:a16="http://schemas.microsoft.com/office/drawing/2014/main" id="{00000000-0008-0000-0100-00001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6" name="Picture 57">
          <a:extLst>
            <a:ext uri="{FF2B5EF4-FFF2-40B4-BE49-F238E27FC236}">
              <a16:creationId xmlns:a16="http://schemas.microsoft.com/office/drawing/2014/main" id="{00000000-0008-0000-0100-00001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7" name="Picture 57">
          <a:extLst>
            <a:ext uri="{FF2B5EF4-FFF2-40B4-BE49-F238E27FC236}">
              <a16:creationId xmlns:a16="http://schemas.microsoft.com/office/drawing/2014/main" id="{00000000-0008-0000-0100-00001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8" name="Picture 57">
          <a:extLst>
            <a:ext uri="{FF2B5EF4-FFF2-40B4-BE49-F238E27FC236}">
              <a16:creationId xmlns:a16="http://schemas.microsoft.com/office/drawing/2014/main" id="{00000000-0008-0000-0100-00002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49" name="Picture 57">
          <a:extLst>
            <a:ext uri="{FF2B5EF4-FFF2-40B4-BE49-F238E27FC236}">
              <a16:creationId xmlns:a16="http://schemas.microsoft.com/office/drawing/2014/main" id="{00000000-0008-0000-0100-00002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50" name="Picture 57">
          <a:extLst>
            <a:ext uri="{FF2B5EF4-FFF2-40B4-BE49-F238E27FC236}">
              <a16:creationId xmlns:a16="http://schemas.microsoft.com/office/drawing/2014/main" id="{00000000-0008-0000-0100-00002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51" name="Picture 57">
          <a:extLst>
            <a:ext uri="{FF2B5EF4-FFF2-40B4-BE49-F238E27FC236}">
              <a16:creationId xmlns:a16="http://schemas.microsoft.com/office/drawing/2014/main" id="{00000000-0008-0000-0100-00002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52" name="Picture 57">
          <a:extLst>
            <a:ext uri="{FF2B5EF4-FFF2-40B4-BE49-F238E27FC236}">
              <a16:creationId xmlns:a16="http://schemas.microsoft.com/office/drawing/2014/main" id="{00000000-0008-0000-0100-00002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53" name="Picture 57">
          <a:extLst>
            <a:ext uri="{FF2B5EF4-FFF2-40B4-BE49-F238E27FC236}">
              <a16:creationId xmlns:a16="http://schemas.microsoft.com/office/drawing/2014/main" id="{00000000-0008-0000-0100-00002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54" name="Picture 57">
          <a:extLst>
            <a:ext uri="{FF2B5EF4-FFF2-40B4-BE49-F238E27FC236}">
              <a16:creationId xmlns:a16="http://schemas.microsoft.com/office/drawing/2014/main" id="{00000000-0008-0000-0100-00002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55" name="Picture 57">
          <a:extLst>
            <a:ext uri="{FF2B5EF4-FFF2-40B4-BE49-F238E27FC236}">
              <a16:creationId xmlns:a16="http://schemas.microsoft.com/office/drawing/2014/main" id="{00000000-0008-0000-0100-00002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56" name="Picture 57">
          <a:extLst>
            <a:ext uri="{FF2B5EF4-FFF2-40B4-BE49-F238E27FC236}">
              <a16:creationId xmlns:a16="http://schemas.microsoft.com/office/drawing/2014/main" id="{00000000-0008-0000-0100-00002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57" name="Picture 57">
          <a:extLst>
            <a:ext uri="{FF2B5EF4-FFF2-40B4-BE49-F238E27FC236}">
              <a16:creationId xmlns:a16="http://schemas.microsoft.com/office/drawing/2014/main" id="{00000000-0008-0000-0100-00002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58" name="Picture 57">
          <a:extLst>
            <a:ext uri="{FF2B5EF4-FFF2-40B4-BE49-F238E27FC236}">
              <a16:creationId xmlns:a16="http://schemas.microsoft.com/office/drawing/2014/main" id="{00000000-0008-0000-0100-00002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59" name="Picture 57">
          <a:extLst>
            <a:ext uri="{FF2B5EF4-FFF2-40B4-BE49-F238E27FC236}">
              <a16:creationId xmlns:a16="http://schemas.microsoft.com/office/drawing/2014/main" id="{00000000-0008-0000-0100-00002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0" name="Picture 57">
          <a:extLst>
            <a:ext uri="{FF2B5EF4-FFF2-40B4-BE49-F238E27FC236}">
              <a16:creationId xmlns:a16="http://schemas.microsoft.com/office/drawing/2014/main" id="{00000000-0008-0000-0100-00002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1" name="Picture 57">
          <a:extLst>
            <a:ext uri="{FF2B5EF4-FFF2-40B4-BE49-F238E27FC236}">
              <a16:creationId xmlns:a16="http://schemas.microsoft.com/office/drawing/2014/main" id="{00000000-0008-0000-0100-00002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2" name="Picture 57">
          <a:extLst>
            <a:ext uri="{FF2B5EF4-FFF2-40B4-BE49-F238E27FC236}">
              <a16:creationId xmlns:a16="http://schemas.microsoft.com/office/drawing/2014/main" id="{00000000-0008-0000-0100-00002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3" name="Picture 57">
          <a:extLst>
            <a:ext uri="{FF2B5EF4-FFF2-40B4-BE49-F238E27FC236}">
              <a16:creationId xmlns:a16="http://schemas.microsoft.com/office/drawing/2014/main" id="{00000000-0008-0000-0100-00002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4" name="Picture 57">
          <a:extLst>
            <a:ext uri="{FF2B5EF4-FFF2-40B4-BE49-F238E27FC236}">
              <a16:creationId xmlns:a16="http://schemas.microsoft.com/office/drawing/2014/main" id="{00000000-0008-0000-0100-00003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5" name="Picture 57">
          <a:extLst>
            <a:ext uri="{FF2B5EF4-FFF2-40B4-BE49-F238E27FC236}">
              <a16:creationId xmlns:a16="http://schemas.microsoft.com/office/drawing/2014/main" id="{00000000-0008-0000-0100-00003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6" name="Picture 57">
          <a:extLst>
            <a:ext uri="{FF2B5EF4-FFF2-40B4-BE49-F238E27FC236}">
              <a16:creationId xmlns:a16="http://schemas.microsoft.com/office/drawing/2014/main" id="{00000000-0008-0000-0100-00003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7" name="Picture 57">
          <a:extLst>
            <a:ext uri="{FF2B5EF4-FFF2-40B4-BE49-F238E27FC236}">
              <a16:creationId xmlns:a16="http://schemas.microsoft.com/office/drawing/2014/main" id="{00000000-0008-0000-0100-00003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8" name="Picture 57">
          <a:extLst>
            <a:ext uri="{FF2B5EF4-FFF2-40B4-BE49-F238E27FC236}">
              <a16:creationId xmlns:a16="http://schemas.microsoft.com/office/drawing/2014/main" id="{00000000-0008-0000-0100-00003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69" name="Picture 57">
          <a:extLst>
            <a:ext uri="{FF2B5EF4-FFF2-40B4-BE49-F238E27FC236}">
              <a16:creationId xmlns:a16="http://schemas.microsoft.com/office/drawing/2014/main" id="{00000000-0008-0000-0100-00003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70" name="Picture 57">
          <a:extLst>
            <a:ext uri="{FF2B5EF4-FFF2-40B4-BE49-F238E27FC236}">
              <a16:creationId xmlns:a16="http://schemas.microsoft.com/office/drawing/2014/main" id="{00000000-0008-0000-0100-00003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71" name="Picture 57">
          <a:extLst>
            <a:ext uri="{FF2B5EF4-FFF2-40B4-BE49-F238E27FC236}">
              <a16:creationId xmlns:a16="http://schemas.microsoft.com/office/drawing/2014/main" id="{00000000-0008-0000-0100-00003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72" name="Picture 57">
          <a:extLst>
            <a:ext uri="{FF2B5EF4-FFF2-40B4-BE49-F238E27FC236}">
              <a16:creationId xmlns:a16="http://schemas.microsoft.com/office/drawing/2014/main" id="{00000000-0008-0000-0100-00003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73" name="Picture 57">
          <a:extLst>
            <a:ext uri="{FF2B5EF4-FFF2-40B4-BE49-F238E27FC236}">
              <a16:creationId xmlns:a16="http://schemas.microsoft.com/office/drawing/2014/main" id="{00000000-0008-0000-0100-00003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74" name="Picture 57">
          <a:extLst>
            <a:ext uri="{FF2B5EF4-FFF2-40B4-BE49-F238E27FC236}">
              <a16:creationId xmlns:a16="http://schemas.microsoft.com/office/drawing/2014/main" id="{00000000-0008-0000-0100-00003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75" name="Picture 57">
          <a:extLst>
            <a:ext uri="{FF2B5EF4-FFF2-40B4-BE49-F238E27FC236}">
              <a16:creationId xmlns:a16="http://schemas.microsoft.com/office/drawing/2014/main" id="{00000000-0008-0000-0100-00003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76" name="Picture 57">
          <a:extLst>
            <a:ext uri="{FF2B5EF4-FFF2-40B4-BE49-F238E27FC236}">
              <a16:creationId xmlns:a16="http://schemas.microsoft.com/office/drawing/2014/main" id="{00000000-0008-0000-0100-00003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77" name="Picture 57">
          <a:extLst>
            <a:ext uri="{FF2B5EF4-FFF2-40B4-BE49-F238E27FC236}">
              <a16:creationId xmlns:a16="http://schemas.microsoft.com/office/drawing/2014/main" id="{00000000-0008-0000-0100-00003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78" name="Picture 57">
          <a:extLst>
            <a:ext uri="{FF2B5EF4-FFF2-40B4-BE49-F238E27FC236}">
              <a16:creationId xmlns:a16="http://schemas.microsoft.com/office/drawing/2014/main" id="{00000000-0008-0000-0100-00003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79" name="Picture 57">
          <a:extLst>
            <a:ext uri="{FF2B5EF4-FFF2-40B4-BE49-F238E27FC236}">
              <a16:creationId xmlns:a16="http://schemas.microsoft.com/office/drawing/2014/main" id="{00000000-0008-0000-0100-00003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0" name="Picture 57">
          <a:extLst>
            <a:ext uri="{FF2B5EF4-FFF2-40B4-BE49-F238E27FC236}">
              <a16:creationId xmlns:a16="http://schemas.microsoft.com/office/drawing/2014/main" id="{00000000-0008-0000-0100-00004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1" name="Picture 57">
          <a:extLst>
            <a:ext uri="{FF2B5EF4-FFF2-40B4-BE49-F238E27FC236}">
              <a16:creationId xmlns:a16="http://schemas.microsoft.com/office/drawing/2014/main" id="{00000000-0008-0000-0100-00004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2" name="Picture 57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3" name="Picture 57">
          <a:extLst>
            <a:ext uri="{FF2B5EF4-FFF2-40B4-BE49-F238E27FC236}">
              <a16:creationId xmlns:a16="http://schemas.microsoft.com/office/drawing/2014/main" id="{00000000-0008-0000-0100-00004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4" name="Picture 57">
          <a:extLst>
            <a:ext uri="{FF2B5EF4-FFF2-40B4-BE49-F238E27FC236}">
              <a16:creationId xmlns:a16="http://schemas.microsoft.com/office/drawing/2014/main" id="{00000000-0008-0000-0100-00004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5" name="Picture 57">
          <a:extLst>
            <a:ext uri="{FF2B5EF4-FFF2-40B4-BE49-F238E27FC236}">
              <a16:creationId xmlns:a16="http://schemas.microsoft.com/office/drawing/2014/main" id="{00000000-0008-0000-0100-00004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6" name="Picture 57">
          <a:extLst>
            <a:ext uri="{FF2B5EF4-FFF2-40B4-BE49-F238E27FC236}">
              <a16:creationId xmlns:a16="http://schemas.microsoft.com/office/drawing/2014/main" id="{00000000-0008-0000-0100-00004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7" name="Picture 57">
          <a:extLst>
            <a:ext uri="{FF2B5EF4-FFF2-40B4-BE49-F238E27FC236}">
              <a16:creationId xmlns:a16="http://schemas.microsoft.com/office/drawing/2014/main" id="{00000000-0008-0000-0100-00004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8" name="Picture 57">
          <a:extLst>
            <a:ext uri="{FF2B5EF4-FFF2-40B4-BE49-F238E27FC236}">
              <a16:creationId xmlns:a16="http://schemas.microsoft.com/office/drawing/2014/main" id="{00000000-0008-0000-0100-00004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889" name="Picture 57">
          <a:extLst>
            <a:ext uri="{FF2B5EF4-FFF2-40B4-BE49-F238E27FC236}">
              <a16:creationId xmlns:a16="http://schemas.microsoft.com/office/drawing/2014/main" id="{00000000-0008-0000-0100-00004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90" name="Picture 57">
          <a:extLst>
            <a:ext uri="{FF2B5EF4-FFF2-40B4-BE49-F238E27FC236}">
              <a16:creationId xmlns:a16="http://schemas.microsoft.com/office/drawing/2014/main" id="{00000000-0008-0000-0100-00004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91" name="Picture 57">
          <a:extLst>
            <a:ext uri="{FF2B5EF4-FFF2-40B4-BE49-F238E27FC236}">
              <a16:creationId xmlns:a16="http://schemas.microsoft.com/office/drawing/2014/main" id="{00000000-0008-0000-0100-00004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92" name="Picture 57">
          <a:extLst>
            <a:ext uri="{FF2B5EF4-FFF2-40B4-BE49-F238E27FC236}">
              <a16:creationId xmlns:a16="http://schemas.microsoft.com/office/drawing/2014/main" id="{00000000-0008-0000-0100-00004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893" name="Picture 57">
          <a:extLst>
            <a:ext uri="{FF2B5EF4-FFF2-40B4-BE49-F238E27FC236}">
              <a16:creationId xmlns:a16="http://schemas.microsoft.com/office/drawing/2014/main" id="{00000000-0008-0000-0100-00004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894" name="Picture 57">
          <a:extLst>
            <a:ext uri="{FF2B5EF4-FFF2-40B4-BE49-F238E27FC236}">
              <a16:creationId xmlns:a16="http://schemas.microsoft.com/office/drawing/2014/main" id="{00000000-0008-0000-0100-00004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895" name="Picture 57">
          <a:extLst>
            <a:ext uri="{FF2B5EF4-FFF2-40B4-BE49-F238E27FC236}">
              <a16:creationId xmlns:a16="http://schemas.microsoft.com/office/drawing/2014/main" id="{00000000-0008-0000-0100-00004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896" name="Picture 57">
          <a:extLst>
            <a:ext uri="{FF2B5EF4-FFF2-40B4-BE49-F238E27FC236}">
              <a16:creationId xmlns:a16="http://schemas.microsoft.com/office/drawing/2014/main" id="{00000000-0008-0000-0100-00005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897" name="Picture 57">
          <a:extLst>
            <a:ext uri="{FF2B5EF4-FFF2-40B4-BE49-F238E27FC236}">
              <a16:creationId xmlns:a16="http://schemas.microsoft.com/office/drawing/2014/main" id="{00000000-0008-0000-0100-00005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898" name="Picture 57">
          <a:extLst>
            <a:ext uri="{FF2B5EF4-FFF2-40B4-BE49-F238E27FC236}">
              <a16:creationId xmlns:a16="http://schemas.microsoft.com/office/drawing/2014/main" id="{00000000-0008-0000-0100-00005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899" name="Picture 57">
          <a:extLst>
            <a:ext uri="{FF2B5EF4-FFF2-40B4-BE49-F238E27FC236}">
              <a16:creationId xmlns:a16="http://schemas.microsoft.com/office/drawing/2014/main" id="{00000000-0008-0000-0100-00005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00" name="Picture 57">
          <a:extLst>
            <a:ext uri="{FF2B5EF4-FFF2-40B4-BE49-F238E27FC236}">
              <a16:creationId xmlns:a16="http://schemas.microsoft.com/office/drawing/2014/main" id="{00000000-0008-0000-0100-00005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01" name="Picture 57">
          <a:extLst>
            <a:ext uri="{FF2B5EF4-FFF2-40B4-BE49-F238E27FC236}">
              <a16:creationId xmlns:a16="http://schemas.microsoft.com/office/drawing/2014/main" id="{00000000-0008-0000-0100-00005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02" name="Picture 57">
          <a:extLst>
            <a:ext uri="{FF2B5EF4-FFF2-40B4-BE49-F238E27FC236}">
              <a16:creationId xmlns:a16="http://schemas.microsoft.com/office/drawing/2014/main" id="{00000000-0008-0000-0100-00005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03" name="Picture 57">
          <a:extLst>
            <a:ext uri="{FF2B5EF4-FFF2-40B4-BE49-F238E27FC236}">
              <a16:creationId xmlns:a16="http://schemas.microsoft.com/office/drawing/2014/main" id="{00000000-0008-0000-0100-00005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04" name="Picture 57">
          <a:extLst>
            <a:ext uri="{FF2B5EF4-FFF2-40B4-BE49-F238E27FC236}">
              <a16:creationId xmlns:a16="http://schemas.microsoft.com/office/drawing/2014/main" id="{00000000-0008-0000-0100-00005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05" name="Picture 57">
          <a:extLst>
            <a:ext uri="{FF2B5EF4-FFF2-40B4-BE49-F238E27FC236}">
              <a16:creationId xmlns:a16="http://schemas.microsoft.com/office/drawing/2014/main" id="{00000000-0008-0000-0100-00005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06" name="Picture 57">
          <a:extLst>
            <a:ext uri="{FF2B5EF4-FFF2-40B4-BE49-F238E27FC236}">
              <a16:creationId xmlns:a16="http://schemas.microsoft.com/office/drawing/2014/main" id="{00000000-0008-0000-0100-00005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07" name="Picture 57">
          <a:extLst>
            <a:ext uri="{FF2B5EF4-FFF2-40B4-BE49-F238E27FC236}">
              <a16:creationId xmlns:a16="http://schemas.microsoft.com/office/drawing/2014/main" id="{00000000-0008-0000-0100-00005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08" name="Picture 57">
          <a:extLst>
            <a:ext uri="{FF2B5EF4-FFF2-40B4-BE49-F238E27FC236}">
              <a16:creationId xmlns:a16="http://schemas.microsoft.com/office/drawing/2014/main" id="{00000000-0008-0000-0100-00005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09" name="Picture 57">
          <a:extLst>
            <a:ext uri="{FF2B5EF4-FFF2-40B4-BE49-F238E27FC236}">
              <a16:creationId xmlns:a16="http://schemas.microsoft.com/office/drawing/2014/main" id="{00000000-0008-0000-0100-00005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10" name="Picture 57">
          <a:extLst>
            <a:ext uri="{FF2B5EF4-FFF2-40B4-BE49-F238E27FC236}">
              <a16:creationId xmlns:a16="http://schemas.microsoft.com/office/drawing/2014/main" id="{00000000-0008-0000-0100-00005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11" name="Picture 57">
          <a:extLst>
            <a:ext uri="{FF2B5EF4-FFF2-40B4-BE49-F238E27FC236}">
              <a16:creationId xmlns:a16="http://schemas.microsoft.com/office/drawing/2014/main" id="{00000000-0008-0000-0100-00005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12" name="Picture 57">
          <a:extLst>
            <a:ext uri="{FF2B5EF4-FFF2-40B4-BE49-F238E27FC236}">
              <a16:creationId xmlns:a16="http://schemas.microsoft.com/office/drawing/2014/main" id="{00000000-0008-0000-0100-00006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13" name="Picture 57">
          <a:extLst>
            <a:ext uri="{FF2B5EF4-FFF2-40B4-BE49-F238E27FC236}">
              <a16:creationId xmlns:a16="http://schemas.microsoft.com/office/drawing/2014/main" id="{00000000-0008-0000-0100-00006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14" name="Picture 57">
          <a:extLst>
            <a:ext uri="{FF2B5EF4-FFF2-40B4-BE49-F238E27FC236}">
              <a16:creationId xmlns:a16="http://schemas.microsoft.com/office/drawing/2014/main" id="{00000000-0008-0000-0100-00006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15" name="Picture 57">
          <a:extLst>
            <a:ext uri="{FF2B5EF4-FFF2-40B4-BE49-F238E27FC236}">
              <a16:creationId xmlns:a16="http://schemas.microsoft.com/office/drawing/2014/main" id="{00000000-0008-0000-0100-00006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16" name="Picture 57">
          <a:extLst>
            <a:ext uri="{FF2B5EF4-FFF2-40B4-BE49-F238E27FC236}">
              <a16:creationId xmlns:a16="http://schemas.microsoft.com/office/drawing/2014/main" id="{00000000-0008-0000-0100-00006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17" name="Picture 57">
          <a:extLst>
            <a:ext uri="{FF2B5EF4-FFF2-40B4-BE49-F238E27FC236}">
              <a16:creationId xmlns:a16="http://schemas.microsoft.com/office/drawing/2014/main" id="{00000000-0008-0000-0100-00006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18" name="Picture 57">
          <a:extLst>
            <a:ext uri="{FF2B5EF4-FFF2-40B4-BE49-F238E27FC236}">
              <a16:creationId xmlns:a16="http://schemas.microsoft.com/office/drawing/2014/main" id="{00000000-0008-0000-0100-00006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19" name="Picture 57">
          <a:extLst>
            <a:ext uri="{FF2B5EF4-FFF2-40B4-BE49-F238E27FC236}">
              <a16:creationId xmlns:a16="http://schemas.microsoft.com/office/drawing/2014/main" id="{00000000-0008-0000-0100-00006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20" name="Picture 57">
          <a:extLst>
            <a:ext uri="{FF2B5EF4-FFF2-40B4-BE49-F238E27FC236}">
              <a16:creationId xmlns:a16="http://schemas.microsoft.com/office/drawing/2014/main" id="{00000000-0008-0000-0100-00006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21" name="Picture 57">
          <a:extLst>
            <a:ext uri="{FF2B5EF4-FFF2-40B4-BE49-F238E27FC236}">
              <a16:creationId xmlns:a16="http://schemas.microsoft.com/office/drawing/2014/main" id="{00000000-0008-0000-0100-00006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22" name="Picture 57">
          <a:extLst>
            <a:ext uri="{FF2B5EF4-FFF2-40B4-BE49-F238E27FC236}">
              <a16:creationId xmlns:a16="http://schemas.microsoft.com/office/drawing/2014/main" id="{00000000-0008-0000-0100-00006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23" name="Picture 57">
          <a:extLst>
            <a:ext uri="{FF2B5EF4-FFF2-40B4-BE49-F238E27FC236}">
              <a16:creationId xmlns:a16="http://schemas.microsoft.com/office/drawing/2014/main" id="{00000000-0008-0000-0100-00006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24" name="Picture 57">
          <a:extLst>
            <a:ext uri="{FF2B5EF4-FFF2-40B4-BE49-F238E27FC236}">
              <a16:creationId xmlns:a16="http://schemas.microsoft.com/office/drawing/2014/main" id="{00000000-0008-0000-0100-00006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25" name="Picture 57">
          <a:extLst>
            <a:ext uri="{FF2B5EF4-FFF2-40B4-BE49-F238E27FC236}">
              <a16:creationId xmlns:a16="http://schemas.microsoft.com/office/drawing/2014/main" id="{00000000-0008-0000-0100-00006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26" name="Picture 57">
          <a:extLst>
            <a:ext uri="{FF2B5EF4-FFF2-40B4-BE49-F238E27FC236}">
              <a16:creationId xmlns:a16="http://schemas.microsoft.com/office/drawing/2014/main" id="{00000000-0008-0000-0100-00006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27" name="Picture 57">
          <a:extLst>
            <a:ext uri="{FF2B5EF4-FFF2-40B4-BE49-F238E27FC236}">
              <a16:creationId xmlns:a16="http://schemas.microsoft.com/office/drawing/2014/main" id="{00000000-0008-0000-0100-00006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28" name="Picture 57">
          <a:extLst>
            <a:ext uri="{FF2B5EF4-FFF2-40B4-BE49-F238E27FC236}">
              <a16:creationId xmlns:a16="http://schemas.microsoft.com/office/drawing/2014/main" id="{00000000-0008-0000-0100-00007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29" name="Picture 57">
          <a:extLst>
            <a:ext uri="{FF2B5EF4-FFF2-40B4-BE49-F238E27FC236}">
              <a16:creationId xmlns:a16="http://schemas.microsoft.com/office/drawing/2014/main" id="{00000000-0008-0000-0100-00007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0" name="Picture 57">
          <a:extLst>
            <a:ext uri="{FF2B5EF4-FFF2-40B4-BE49-F238E27FC236}">
              <a16:creationId xmlns:a16="http://schemas.microsoft.com/office/drawing/2014/main" id="{00000000-0008-0000-0100-00007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1" name="Picture 57">
          <a:extLst>
            <a:ext uri="{FF2B5EF4-FFF2-40B4-BE49-F238E27FC236}">
              <a16:creationId xmlns:a16="http://schemas.microsoft.com/office/drawing/2014/main" id="{00000000-0008-0000-0100-00007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2" name="Picture 57">
          <a:extLst>
            <a:ext uri="{FF2B5EF4-FFF2-40B4-BE49-F238E27FC236}">
              <a16:creationId xmlns:a16="http://schemas.microsoft.com/office/drawing/2014/main" id="{00000000-0008-0000-0100-00007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3" name="Picture 57">
          <a:extLst>
            <a:ext uri="{FF2B5EF4-FFF2-40B4-BE49-F238E27FC236}">
              <a16:creationId xmlns:a16="http://schemas.microsoft.com/office/drawing/2014/main" id="{00000000-0008-0000-0100-00007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4" name="Picture 57">
          <a:extLst>
            <a:ext uri="{FF2B5EF4-FFF2-40B4-BE49-F238E27FC236}">
              <a16:creationId xmlns:a16="http://schemas.microsoft.com/office/drawing/2014/main" id="{00000000-0008-0000-0100-00007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5" name="Picture 57">
          <a:extLst>
            <a:ext uri="{FF2B5EF4-FFF2-40B4-BE49-F238E27FC236}">
              <a16:creationId xmlns:a16="http://schemas.microsoft.com/office/drawing/2014/main" id="{00000000-0008-0000-0100-00007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6" name="Picture 57">
          <a:extLst>
            <a:ext uri="{FF2B5EF4-FFF2-40B4-BE49-F238E27FC236}">
              <a16:creationId xmlns:a16="http://schemas.microsoft.com/office/drawing/2014/main" id="{00000000-0008-0000-0100-00007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7" name="Picture 57">
          <a:extLst>
            <a:ext uri="{FF2B5EF4-FFF2-40B4-BE49-F238E27FC236}">
              <a16:creationId xmlns:a16="http://schemas.microsoft.com/office/drawing/2014/main" id="{00000000-0008-0000-0100-00007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8" name="Picture 57">
          <a:extLst>
            <a:ext uri="{FF2B5EF4-FFF2-40B4-BE49-F238E27FC236}">
              <a16:creationId xmlns:a16="http://schemas.microsoft.com/office/drawing/2014/main" id="{00000000-0008-0000-0100-00007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39" name="Picture 57">
          <a:extLst>
            <a:ext uri="{FF2B5EF4-FFF2-40B4-BE49-F238E27FC236}">
              <a16:creationId xmlns:a16="http://schemas.microsoft.com/office/drawing/2014/main" id="{00000000-0008-0000-0100-00007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40" name="Picture 57">
          <a:extLst>
            <a:ext uri="{FF2B5EF4-FFF2-40B4-BE49-F238E27FC236}">
              <a16:creationId xmlns:a16="http://schemas.microsoft.com/office/drawing/2014/main" id="{00000000-0008-0000-0100-00007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41" name="Picture 57">
          <a:extLst>
            <a:ext uri="{FF2B5EF4-FFF2-40B4-BE49-F238E27FC236}">
              <a16:creationId xmlns:a16="http://schemas.microsoft.com/office/drawing/2014/main" id="{00000000-0008-0000-0100-00007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42" name="Picture 57">
          <a:extLst>
            <a:ext uri="{FF2B5EF4-FFF2-40B4-BE49-F238E27FC236}">
              <a16:creationId xmlns:a16="http://schemas.microsoft.com/office/drawing/2014/main" id="{00000000-0008-0000-0100-00007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43" name="Picture 57">
          <a:extLst>
            <a:ext uri="{FF2B5EF4-FFF2-40B4-BE49-F238E27FC236}">
              <a16:creationId xmlns:a16="http://schemas.microsoft.com/office/drawing/2014/main" id="{00000000-0008-0000-0100-00007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44" name="Picture 57">
          <a:extLst>
            <a:ext uri="{FF2B5EF4-FFF2-40B4-BE49-F238E27FC236}">
              <a16:creationId xmlns:a16="http://schemas.microsoft.com/office/drawing/2014/main" id="{00000000-0008-0000-0100-00008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45" name="Picture 57">
          <a:extLst>
            <a:ext uri="{FF2B5EF4-FFF2-40B4-BE49-F238E27FC236}">
              <a16:creationId xmlns:a16="http://schemas.microsoft.com/office/drawing/2014/main" id="{00000000-0008-0000-0100-00008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46" name="Picture 57">
          <a:extLst>
            <a:ext uri="{FF2B5EF4-FFF2-40B4-BE49-F238E27FC236}">
              <a16:creationId xmlns:a16="http://schemas.microsoft.com/office/drawing/2014/main" id="{00000000-0008-0000-0100-00008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47" name="Picture 57">
          <a:extLst>
            <a:ext uri="{FF2B5EF4-FFF2-40B4-BE49-F238E27FC236}">
              <a16:creationId xmlns:a16="http://schemas.microsoft.com/office/drawing/2014/main" id="{00000000-0008-0000-0100-00008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48" name="Picture 57">
          <a:extLst>
            <a:ext uri="{FF2B5EF4-FFF2-40B4-BE49-F238E27FC236}">
              <a16:creationId xmlns:a16="http://schemas.microsoft.com/office/drawing/2014/main" id="{00000000-0008-0000-0100-00008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49" name="Picture 57">
          <a:extLst>
            <a:ext uri="{FF2B5EF4-FFF2-40B4-BE49-F238E27FC236}">
              <a16:creationId xmlns:a16="http://schemas.microsoft.com/office/drawing/2014/main" id="{00000000-0008-0000-0100-00008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50" name="Picture 57">
          <a:extLst>
            <a:ext uri="{FF2B5EF4-FFF2-40B4-BE49-F238E27FC236}">
              <a16:creationId xmlns:a16="http://schemas.microsoft.com/office/drawing/2014/main" id="{00000000-0008-0000-0100-00008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51" name="Picture 57">
          <a:extLst>
            <a:ext uri="{FF2B5EF4-FFF2-40B4-BE49-F238E27FC236}">
              <a16:creationId xmlns:a16="http://schemas.microsoft.com/office/drawing/2014/main" id="{00000000-0008-0000-0100-00008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52" name="Picture 57">
          <a:extLst>
            <a:ext uri="{FF2B5EF4-FFF2-40B4-BE49-F238E27FC236}">
              <a16:creationId xmlns:a16="http://schemas.microsoft.com/office/drawing/2014/main" id="{00000000-0008-0000-0100-00008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53" name="Picture 57">
          <a:extLst>
            <a:ext uri="{FF2B5EF4-FFF2-40B4-BE49-F238E27FC236}">
              <a16:creationId xmlns:a16="http://schemas.microsoft.com/office/drawing/2014/main" id="{00000000-0008-0000-0100-00008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54" name="Picture 57">
          <a:extLst>
            <a:ext uri="{FF2B5EF4-FFF2-40B4-BE49-F238E27FC236}">
              <a16:creationId xmlns:a16="http://schemas.microsoft.com/office/drawing/2014/main" id="{00000000-0008-0000-0100-00008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55" name="Picture 57">
          <a:extLst>
            <a:ext uri="{FF2B5EF4-FFF2-40B4-BE49-F238E27FC236}">
              <a16:creationId xmlns:a16="http://schemas.microsoft.com/office/drawing/2014/main" id="{00000000-0008-0000-0100-00008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190500"/>
    <xdr:pic>
      <xdr:nvPicPr>
        <xdr:cNvPr id="2956" name="Picture 57">
          <a:extLst>
            <a:ext uri="{FF2B5EF4-FFF2-40B4-BE49-F238E27FC236}">
              <a16:creationId xmlns:a16="http://schemas.microsoft.com/office/drawing/2014/main" id="{00000000-0008-0000-0100-00008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57" name="Picture 57">
          <a:extLst>
            <a:ext uri="{FF2B5EF4-FFF2-40B4-BE49-F238E27FC236}">
              <a16:creationId xmlns:a16="http://schemas.microsoft.com/office/drawing/2014/main" id="{00000000-0008-0000-0100-00008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58" name="Picture 57">
          <a:extLst>
            <a:ext uri="{FF2B5EF4-FFF2-40B4-BE49-F238E27FC236}">
              <a16:creationId xmlns:a16="http://schemas.microsoft.com/office/drawing/2014/main" id="{00000000-0008-0000-0100-00008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59" name="Picture 57">
          <a:extLst>
            <a:ext uri="{FF2B5EF4-FFF2-40B4-BE49-F238E27FC236}">
              <a16:creationId xmlns:a16="http://schemas.microsoft.com/office/drawing/2014/main" id="{00000000-0008-0000-0100-00008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60" name="Picture 57">
          <a:extLst>
            <a:ext uri="{FF2B5EF4-FFF2-40B4-BE49-F238E27FC236}">
              <a16:creationId xmlns:a16="http://schemas.microsoft.com/office/drawing/2014/main" id="{00000000-0008-0000-0100-00009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61" name="Picture 57">
          <a:extLst>
            <a:ext uri="{FF2B5EF4-FFF2-40B4-BE49-F238E27FC236}">
              <a16:creationId xmlns:a16="http://schemas.microsoft.com/office/drawing/2014/main" id="{00000000-0008-0000-0100-00009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62" name="Picture 57">
          <a:extLst>
            <a:ext uri="{FF2B5EF4-FFF2-40B4-BE49-F238E27FC236}">
              <a16:creationId xmlns:a16="http://schemas.microsoft.com/office/drawing/2014/main" id="{00000000-0008-0000-0100-00009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63" name="Picture 57">
          <a:extLst>
            <a:ext uri="{FF2B5EF4-FFF2-40B4-BE49-F238E27FC236}">
              <a16:creationId xmlns:a16="http://schemas.microsoft.com/office/drawing/2014/main" id="{00000000-0008-0000-0100-00009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64" name="Picture 57">
          <a:extLst>
            <a:ext uri="{FF2B5EF4-FFF2-40B4-BE49-F238E27FC236}">
              <a16:creationId xmlns:a16="http://schemas.microsoft.com/office/drawing/2014/main" id="{00000000-0008-0000-0100-00009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65" name="Picture 57">
          <a:extLst>
            <a:ext uri="{FF2B5EF4-FFF2-40B4-BE49-F238E27FC236}">
              <a16:creationId xmlns:a16="http://schemas.microsoft.com/office/drawing/2014/main" id="{00000000-0008-0000-0100-00009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66" name="Picture 57">
          <a:extLst>
            <a:ext uri="{FF2B5EF4-FFF2-40B4-BE49-F238E27FC236}">
              <a16:creationId xmlns:a16="http://schemas.microsoft.com/office/drawing/2014/main" id="{00000000-0008-0000-0100-00009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67" name="Picture 57">
          <a:extLst>
            <a:ext uri="{FF2B5EF4-FFF2-40B4-BE49-F238E27FC236}">
              <a16:creationId xmlns:a16="http://schemas.microsoft.com/office/drawing/2014/main" id="{00000000-0008-0000-0100-00009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68" name="Picture 57">
          <a:extLst>
            <a:ext uri="{FF2B5EF4-FFF2-40B4-BE49-F238E27FC236}">
              <a16:creationId xmlns:a16="http://schemas.microsoft.com/office/drawing/2014/main" id="{00000000-0008-0000-0100-00009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69" name="Picture 57">
          <a:extLst>
            <a:ext uri="{FF2B5EF4-FFF2-40B4-BE49-F238E27FC236}">
              <a16:creationId xmlns:a16="http://schemas.microsoft.com/office/drawing/2014/main" id="{00000000-0008-0000-0100-00009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70" name="Picture 57">
          <a:extLst>
            <a:ext uri="{FF2B5EF4-FFF2-40B4-BE49-F238E27FC236}">
              <a16:creationId xmlns:a16="http://schemas.microsoft.com/office/drawing/2014/main" id="{00000000-0008-0000-0100-00009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71" name="Picture 57">
          <a:extLst>
            <a:ext uri="{FF2B5EF4-FFF2-40B4-BE49-F238E27FC236}">
              <a16:creationId xmlns:a16="http://schemas.microsoft.com/office/drawing/2014/main" id="{00000000-0008-0000-0100-00009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72" name="Picture 57">
          <a:extLst>
            <a:ext uri="{FF2B5EF4-FFF2-40B4-BE49-F238E27FC236}">
              <a16:creationId xmlns:a16="http://schemas.microsoft.com/office/drawing/2014/main" id="{00000000-0008-0000-0100-00009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73" name="Picture 57">
          <a:extLst>
            <a:ext uri="{FF2B5EF4-FFF2-40B4-BE49-F238E27FC236}">
              <a16:creationId xmlns:a16="http://schemas.microsoft.com/office/drawing/2014/main" id="{00000000-0008-0000-0100-00009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74" name="Picture 57">
          <a:extLst>
            <a:ext uri="{FF2B5EF4-FFF2-40B4-BE49-F238E27FC236}">
              <a16:creationId xmlns:a16="http://schemas.microsoft.com/office/drawing/2014/main" id="{00000000-0008-0000-0100-00009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975" name="Picture 57">
          <a:extLst>
            <a:ext uri="{FF2B5EF4-FFF2-40B4-BE49-F238E27FC236}">
              <a16:creationId xmlns:a16="http://schemas.microsoft.com/office/drawing/2014/main" id="{00000000-0008-0000-0100-00009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976" name="Picture 57">
          <a:extLst>
            <a:ext uri="{FF2B5EF4-FFF2-40B4-BE49-F238E27FC236}">
              <a16:creationId xmlns:a16="http://schemas.microsoft.com/office/drawing/2014/main" id="{00000000-0008-0000-0100-0000A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977" name="Picture 57">
          <a:extLst>
            <a:ext uri="{FF2B5EF4-FFF2-40B4-BE49-F238E27FC236}">
              <a16:creationId xmlns:a16="http://schemas.microsoft.com/office/drawing/2014/main" id="{00000000-0008-0000-0100-0000A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978" name="Picture 57">
          <a:extLst>
            <a:ext uri="{FF2B5EF4-FFF2-40B4-BE49-F238E27FC236}">
              <a16:creationId xmlns:a16="http://schemas.microsoft.com/office/drawing/2014/main" id="{00000000-0008-0000-0100-0000A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79" name="Picture 57">
          <a:extLst>
            <a:ext uri="{FF2B5EF4-FFF2-40B4-BE49-F238E27FC236}">
              <a16:creationId xmlns:a16="http://schemas.microsoft.com/office/drawing/2014/main" id="{00000000-0008-0000-0100-0000A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0" name="Picture 57">
          <a:extLst>
            <a:ext uri="{FF2B5EF4-FFF2-40B4-BE49-F238E27FC236}">
              <a16:creationId xmlns:a16="http://schemas.microsoft.com/office/drawing/2014/main" id="{00000000-0008-0000-0100-0000A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1" name="Picture 57">
          <a:extLst>
            <a:ext uri="{FF2B5EF4-FFF2-40B4-BE49-F238E27FC236}">
              <a16:creationId xmlns:a16="http://schemas.microsoft.com/office/drawing/2014/main" id="{00000000-0008-0000-0100-0000A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2" name="Picture 57">
          <a:extLst>
            <a:ext uri="{FF2B5EF4-FFF2-40B4-BE49-F238E27FC236}">
              <a16:creationId xmlns:a16="http://schemas.microsoft.com/office/drawing/2014/main" id="{00000000-0008-0000-0100-0000A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3" name="Picture 57">
          <a:extLst>
            <a:ext uri="{FF2B5EF4-FFF2-40B4-BE49-F238E27FC236}">
              <a16:creationId xmlns:a16="http://schemas.microsoft.com/office/drawing/2014/main" id="{00000000-0008-0000-0100-0000A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4" name="Picture 57">
          <a:extLst>
            <a:ext uri="{FF2B5EF4-FFF2-40B4-BE49-F238E27FC236}">
              <a16:creationId xmlns:a16="http://schemas.microsoft.com/office/drawing/2014/main" id="{00000000-0008-0000-0100-0000A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5" name="Picture 57">
          <a:extLst>
            <a:ext uri="{FF2B5EF4-FFF2-40B4-BE49-F238E27FC236}">
              <a16:creationId xmlns:a16="http://schemas.microsoft.com/office/drawing/2014/main" id="{00000000-0008-0000-0100-0000A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6" name="Picture 57">
          <a:extLst>
            <a:ext uri="{FF2B5EF4-FFF2-40B4-BE49-F238E27FC236}">
              <a16:creationId xmlns:a16="http://schemas.microsoft.com/office/drawing/2014/main" id="{00000000-0008-0000-0100-0000A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7" name="Picture 57">
          <a:extLst>
            <a:ext uri="{FF2B5EF4-FFF2-40B4-BE49-F238E27FC236}">
              <a16:creationId xmlns:a16="http://schemas.microsoft.com/office/drawing/2014/main" id="{00000000-0008-0000-0100-0000A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8" name="Picture 57">
          <a:extLst>
            <a:ext uri="{FF2B5EF4-FFF2-40B4-BE49-F238E27FC236}">
              <a16:creationId xmlns:a16="http://schemas.microsoft.com/office/drawing/2014/main" id="{00000000-0008-0000-0100-0000A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89" name="Picture 57">
          <a:extLst>
            <a:ext uri="{FF2B5EF4-FFF2-40B4-BE49-F238E27FC236}">
              <a16:creationId xmlns:a16="http://schemas.microsoft.com/office/drawing/2014/main" id="{00000000-0008-0000-0100-0000A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90" name="Picture 57">
          <a:extLst>
            <a:ext uri="{FF2B5EF4-FFF2-40B4-BE49-F238E27FC236}">
              <a16:creationId xmlns:a16="http://schemas.microsoft.com/office/drawing/2014/main" id="{00000000-0008-0000-0100-0000A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91" name="Picture 57">
          <a:extLst>
            <a:ext uri="{FF2B5EF4-FFF2-40B4-BE49-F238E27FC236}">
              <a16:creationId xmlns:a16="http://schemas.microsoft.com/office/drawing/2014/main" id="{00000000-0008-0000-0100-0000A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2992" name="Picture 57">
          <a:extLst>
            <a:ext uri="{FF2B5EF4-FFF2-40B4-BE49-F238E27FC236}">
              <a16:creationId xmlns:a16="http://schemas.microsoft.com/office/drawing/2014/main" id="{00000000-0008-0000-0100-0000B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993" name="Picture 57">
          <a:extLst>
            <a:ext uri="{FF2B5EF4-FFF2-40B4-BE49-F238E27FC236}">
              <a16:creationId xmlns:a16="http://schemas.microsoft.com/office/drawing/2014/main" id="{00000000-0008-0000-0100-0000B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994" name="Picture 57">
          <a:extLst>
            <a:ext uri="{FF2B5EF4-FFF2-40B4-BE49-F238E27FC236}">
              <a16:creationId xmlns:a16="http://schemas.microsoft.com/office/drawing/2014/main" id="{00000000-0008-0000-0100-0000B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995" name="Picture 57">
          <a:extLst>
            <a:ext uri="{FF2B5EF4-FFF2-40B4-BE49-F238E27FC236}">
              <a16:creationId xmlns:a16="http://schemas.microsoft.com/office/drawing/2014/main" id="{00000000-0008-0000-0100-0000B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2996" name="Picture 57">
          <a:extLst>
            <a:ext uri="{FF2B5EF4-FFF2-40B4-BE49-F238E27FC236}">
              <a16:creationId xmlns:a16="http://schemas.microsoft.com/office/drawing/2014/main" id="{00000000-0008-0000-0100-0000B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97" name="Picture 57">
          <a:extLst>
            <a:ext uri="{FF2B5EF4-FFF2-40B4-BE49-F238E27FC236}">
              <a16:creationId xmlns:a16="http://schemas.microsoft.com/office/drawing/2014/main" id="{00000000-0008-0000-0100-0000B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98" name="Picture 57">
          <a:extLst>
            <a:ext uri="{FF2B5EF4-FFF2-40B4-BE49-F238E27FC236}">
              <a16:creationId xmlns:a16="http://schemas.microsoft.com/office/drawing/2014/main" id="{00000000-0008-0000-0100-0000B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2999" name="Picture 57">
          <a:extLst>
            <a:ext uri="{FF2B5EF4-FFF2-40B4-BE49-F238E27FC236}">
              <a16:creationId xmlns:a16="http://schemas.microsoft.com/office/drawing/2014/main" id="{00000000-0008-0000-0100-0000B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0" name="Picture 57">
          <a:extLst>
            <a:ext uri="{FF2B5EF4-FFF2-40B4-BE49-F238E27FC236}">
              <a16:creationId xmlns:a16="http://schemas.microsoft.com/office/drawing/2014/main" id="{00000000-0008-0000-0100-0000B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1" name="Picture 57">
          <a:extLst>
            <a:ext uri="{FF2B5EF4-FFF2-40B4-BE49-F238E27FC236}">
              <a16:creationId xmlns:a16="http://schemas.microsoft.com/office/drawing/2014/main" id="{00000000-0008-0000-0100-0000B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2" name="Picture 57">
          <a:extLst>
            <a:ext uri="{FF2B5EF4-FFF2-40B4-BE49-F238E27FC236}">
              <a16:creationId xmlns:a16="http://schemas.microsoft.com/office/drawing/2014/main" id="{00000000-0008-0000-0100-0000B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3" name="Picture 57">
          <a:extLst>
            <a:ext uri="{FF2B5EF4-FFF2-40B4-BE49-F238E27FC236}">
              <a16:creationId xmlns:a16="http://schemas.microsoft.com/office/drawing/2014/main" id="{00000000-0008-0000-0100-0000B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4" name="Picture 57">
          <a:extLst>
            <a:ext uri="{FF2B5EF4-FFF2-40B4-BE49-F238E27FC236}">
              <a16:creationId xmlns:a16="http://schemas.microsoft.com/office/drawing/2014/main" id="{00000000-0008-0000-0100-0000B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5" name="Picture 57">
          <a:extLst>
            <a:ext uri="{FF2B5EF4-FFF2-40B4-BE49-F238E27FC236}">
              <a16:creationId xmlns:a16="http://schemas.microsoft.com/office/drawing/2014/main" id="{00000000-0008-0000-0100-0000B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6" name="Picture 57">
          <a:extLst>
            <a:ext uri="{FF2B5EF4-FFF2-40B4-BE49-F238E27FC236}">
              <a16:creationId xmlns:a16="http://schemas.microsoft.com/office/drawing/2014/main" id="{00000000-0008-0000-0100-0000B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7" name="Picture 57">
          <a:extLst>
            <a:ext uri="{FF2B5EF4-FFF2-40B4-BE49-F238E27FC236}">
              <a16:creationId xmlns:a16="http://schemas.microsoft.com/office/drawing/2014/main" id="{00000000-0008-0000-0100-0000B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8" name="Picture 57">
          <a:extLst>
            <a:ext uri="{FF2B5EF4-FFF2-40B4-BE49-F238E27FC236}">
              <a16:creationId xmlns:a16="http://schemas.microsoft.com/office/drawing/2014/main" id="{00000000-0008-0000-0100-0000C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09" name="Picture 57">
          <a:extLst>
            <a:ext uri="{FF2B5EF4-FFF2-40B4-BE49-F238E27FC236}">
              <a16:creationId xmlns:a16="http://schemas.microsoft.com/office/drawing/2014/main" id="{00000000-0008-0000-0100-0000C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0" name="Picture 57">
          <a:extLst>
            <a:ext uri="{FF2B5EF4-FFF2-40B4-BE49-F238E27FC236}">
              <a16:creationId xmlns:a16="http://schemas.microsoft.com/office/drawing/2014/main" id="{00000000-0008-0000-0100-0000C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1" name="Picture 57">
          <a:extLst>
            <a:ext uri="{FF2B5EF4-FFF2-40B4-BE49-F238E27FC236}">
              <a16:creationId xmlns:a16="http://schemas.microsoft.com/office/drawing/2014/main" id="{00000000-0008-0000-0100-0000C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2" name="Picture 57">
          <a:extLst>
            <a:ext uri="{FF2B5EF4-FFF2-40B4-BE49-F238E27FC236}">
              <a16:creationId xmlns:a16="http://schemas.microsoft.com/office/drawing/2014/main" id="{00000000-0008-0000-0100-0000C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3" name="Picture 57">
          <a:extLst>
            <a:ext uri="{FF2B5EF4-FFF2-40B4-BE49-F238E27FC236}">
              <a16:creationId xmlns:a16="http://schemas.microsoft.com/office/drawing/2014/main" id="{00000000-0008-0000-0100-0000C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4" name="Picture 57">
          <a:extLst>
            <a:ext uri="{FF2B5EF4-FFF2-40B4-BE49-F238E27FC236}">
              <a16:creationId xmlns:a16="http://schemas.microsoft.com/office/drawing/2014/main" id="{00000000-0008-0000-0100-0000C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5" name="Picture 57">
          <a:extLst>
            <a:ext uri="{FF2B5EF4-FFF2-40B4-BE49-F238E27FC236}">
              <a16:creationId xmlns:a16="http://schemas.microsoft.com/office/drawing/2014/main" id="{00000000-0008-0000-0100-0000C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6" name="Picture 57">
          <a:extLst>
            <a:ext uri="{FF2B5EF4-FFF2-40B4-BE49-F238E27FC236}">
              <a16:creationId xmlns:a16="http://schemas.microsoft.com/office/drawing/2014/main" id="{00000000-0008-0000-0100-0000C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7" name="Picture 57">
          <a:extLst>
            <a:ext uri="{FF2B5EF4-FFF2-40B4-BE49-F238E27FC236}">
              <a16:creationId xmlns:a16="http://schemas.microsoft.com/office/drawing/2014/main" id="{00000000-0008-0000-0100-0000C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8" name="Picture 57">
          <a:extLst>
            <a:ext uri="{FF2B5EF4-FFF2-40B4-BE49-F238E27FC236}">
              <a16:creationId xmlns:a16="http://schemas.microsoft.com/office/drawing/2014/main" id="{00000000-0008-0000-0100-0000C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19" name="Picture 57">
          <a:extLst>
            <a:ext uri="{FF2B5EF4-FFF2-40B4-BE49-F238E27FC236}">
              <a16:creationId xmlns:a16="http://schemas.microsoft.com/office/drawing/2014/main" id="{00000000-0008-0000-0100-0000C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20" name="Picture 57">
          <a:extLst>
            <a:ext uri="{FF2B5EF4-FFF2-40B4-BE49-F238E27FC236}">
              <a16:creationId xmlns:a16="http://schemas.microsoft.com/office/drawing/2014/main" id="{00000000-0008-0000-0100-0000C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21" name="Picture 57">
          <a:extLst>
            <a:ext uri="{FF2B5EF4-FFF2-40B4-BE49-F238E27FC236}">
              <a16:creationId xmlns:a16="http://schemas.microsoft.com/office/drawing/2014/main" id="{00000000-0008-0000-0100-0000C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22" name="Picture 57">
          <a:extLst>
            <a:ext uri="{FF2B5EF4-FFF2-40B4-BE49-F238E27FC236}">
              <a16:creationId xmlns:a16="http://schemas.microsoft.com/office/drawing/2014/main" id="{00000000-0008-0000-0100-0000C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23" name="Picture 57">
          <a:extLst>
            <a:ext uri="{FF2B5EF4-FFF2-40B4-BE49-F238E27FC236}">
              <a16:creationId xmlns:a16="http://schemas.microsoft.com/office/drawing/2014/main" id="{00000000-0008-0000-0100-0000C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24" name="Picture 57">
          <a:extLst>
            <a:ext uri="{FF2B5EF4-FFF2-40B4-BE49-F238E27FC236}">
              <a16:creationId xmlns:a16="http://schemas.microsoft.com/office/drawing/2014/main" id="{00000000-0008-0000-0100-0000D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25" name="Picture 57">
          <a:extLst>
            <a:ext uri="{FF2B5EF4-FFF2-40B4-BE49-F238E27FC236}">
              <a16:creationId xmlns:a16="http://schemas.microsoft.com/office/drawing/2014/main" id="{00000000-0008-0000-0100-0000D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26" name="Picture 57">
          <a:extLst>
            <a:ext uri="{FF2B5EF4-FFF2-40B4-BE49-F238E27FC236}">
              <a16:creationId xmlns:a16="http://schemas.microsoft.com/office/drawing/2014/main" id="{00000000-0008-0000-0100-0000D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27" name="Picture 57">
          <a:extLst>
            <a:ext uri="{FF2B5EF4-FFF2-40B4-BE49-F238E27FC236}">
              <a16:creationId xmlns:a16="http://schemas.microsoft.com/office/drawing/2014/main" id="{00000000-0008-0000-0100-0000D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28" name="Picture 57">
          <a:extLst>
            <a:ext uri="{FF2B5EF4-FFF2-40B4-BE49-F238E27FC236}">
              <a16:creationId xmlns:a16="http://schemas.microsoft.com/office/drawing/2014/main" id="{00000000-0008-0000-0100-0000D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29" name="Picture 57">
          <a:extLst>
            <a:ext uri="{FF2B5EF4-FFF2-40B4-BE49-F238E27FC236}">
              <a16:creationId xmlns:a16="http://schemas.microsoft.com/office/drawing/2014/main" id="{00000000-0008-0000-0100-0000D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0" name="Picture 57">
          <a:extLst>
            <a:ext uri="{FF2B5EF4-FFF2-40B4-BE49-F238E27FC236}">
              <a16:creationId xmlns:a16="http://schemas.microsoft.com/office/drawing/2014/main" id="{00000000-0008-0000-0100-0000D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1" name="Picture 57">
          <a:extLst>
            <a:ext uri="{FF2B5EF4-FFF2-40B4-BE49-F238E27FC236}">
              <a16:creationId xmlns:a16="http://schemas.microsoft.com/office/drawing/2014/main" id="{00000000-0008-0000-0100-0000D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2" name="Picture 57">
          <a:extLst>
            <a:ext uri="{FF2B5EF4-FFF2-40B4-BE49-F238E27FC236}">
              <a16:creationId xmlns:a16="http://schemas.microsoft.com/office/drawing/2014/main" id="{00000000-0008-0000-0100-0000D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3" name="Picture 57">
          <a:extLst>
            <a:ext uri="{FF2B5EF4-FFF2-40B4-BE49-F238E27FC236}">
              <a16:creationId xmlns:a16="http://schemas.microsoft.com/office/drawing/2014/main" id="{00000000-0008-0000-0100-0000D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4" name="Picture 57">
          <a:extLst>
            <a:ext uri="{FF2B5EF4-FFF2-40B4-BE49-F238E27FC236}">
              <a16:creationId xmlns:a16="http://schemas.microsoft.com/office/drawing/2014/main" id="{00000000-0008-0000-0100-0000D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5" name="Picture 57">
          <a:extLst>
            <a:ext uri="{FF2B5EF4-FFF2-40B4-BE49-F238E27FC236}">
              <a16:creationId xmlns:a16="http://schemas.microsoft.com/office/drawing/2014/main" id="{00000000-0008-0000-0100-0000D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6" name="Picture 57">
          <a:extLst>
            <a:ext uri="{FF2B5EF4-FFF2-40B4-BE49-F238E27FC236}">
              <a16:creationId xmlns:a16="http://schemas.microsoft.com/office/drawing/2014/main" id="{00000000-0008-0000-0100-0000D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7" name="Picture 57">
          <a:extLst>
            <a:ext uri="{FF2B5EF4-FFF2-40B4-BE49-F238E27FC236}">
              <a16:creationId xmlns:a16="http://schemas.microsoft.com/office/drawing/2014/main" id="{00000000-0008-0000-0100-0000D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8" name="Picture 57">
          <a:extLst>
            <a:ext uri="{FF2B5EF4-FFF2-40B4-BE49-F238E27FC236}">
              <a16:creationId xmlns:a16="http://schemas.microsoft.com/office/drawing/2014/main" id="{00000000-0008-0000-0100-0000D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39" name="Picture 57">
          <a:extLst>
            <a:ext uri="{FF2B5EF4-FFF2-40B4-BE49-F238E27FC236}">
              <a16:creationId xmlns:a16="http://schemas.microsoft.com/office/drawing/2014/main" id="{00000000-0008-0000-0100-0000D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40" name="Picture 57">
          <a:extLst>
            <a:ext uri="{FF2B5EF4-FFF2-40B4-BE49-F238E27FC236}">
              <a16:creationId xmlns:a16="http://schemas.microsoft.com/office/drawing/2014/main" id="{00000000-0008-0000-0100-0000E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41" name="Picture 57">
          <a:extLst>
            <a:ext uri="{FF2B5EF4-FFF2-40B4-BE49-F238E27FC236}">
              <a16:creationId xmlns:a16="http://schemas.microsoft.com/office/drawing/2014/main" id="{00000000-0008-0000-0100-0000E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42" name="Picture 57">
          <a:extLst>
            <a:ext uri="{FF2B5EF4-FFF2-40B4-BE49-F238E27FC236}">
              <a16:creationId xmlns:a16="http://schemas.microsoft.com/office/drawing/2014/main" id="{00000000-0008-0000-0100-0000E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3043" name="Picture 57">
          <a:extLst>
            <a:ext uri="{FF2B5EF4-FFF2-40B4-BE49-F238E27FC236}">
              <a16:creationId xmlns:a16="http://schemas.microsoft.com/office/drawing/2014/main" id="{00000000-0008-0000-0100-0000E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3044" name="Picture 57">
          <a:extLst>
            <a:ext uri="{FF2B5EF4-FFF2-40B4-BE49-F238E27FC236}">
              <a16:creationId xmlns:a16="http://schemas.microsoft.com/office/drawing/2014/main" id="{00000000-0008-0000-0100-0000E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3045" name="Picture 57">
          <a:extLst>
            <a:ext uri="{FF2B5EF4-FFF2-40B4-BE49-F238E27FC236}">
              <a16:creationId xmlns:a16="http://schemas.microsoft.com/office/drawing/2014/main" id="{00000000-0008-0000-0100-0000E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3046" name="Picture 57">
          <a:extLst>
            <a:ext uri="{FF2B5EF4-FFF2-40B4-BE49-F238E27FC236}">
              <a16:creationId xmlns:a16="http://schemas.microsoft.com/office/drawing/2014/main" id="{00000000-0008-0000-0100-0000E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47" name="Picture 57">
          <a:extLst>
            <a:ext uri="{FF2B5EF4-FFF2-40B4-BE49-F238E27FC236}">
              <a16:creationId xmlns:a16="http://schemas.microsoft.com/office/drawing/2014/main" id="{00000000-0008-0000-0100-0000E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48" name="Picture 57">
          <a:extLst>
            <a:ext uri="{FF2B5EF4-FFF2-40B4-BE49-F238E27FC236}">
              <a16:creationId xmlns:a16="http://schemas.microsoft.com/office/drawing/2014/main" id="{00000000-0008-0000-0100-0000E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49" name="Picture 57">
          <a:extLst>
            <a:ext uri="{FF2B5EF4-FFF2-40B4-BE49-F238E27FC236}">
              <a16:creationId xmlns:a16="http://schemas.microsoft.com/office/drawing/2014/main" id="{00000000-0008-0000-0100-0000E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50" name="Picture 57">
          <a:extLst>
            <a:ext uri="{FF2B5EF4-FFF2-40B4-BE49-F238E27FC236}">
              <a16:creationId xmlns:a16="http://schemas.microsoft.com/office/drawing/2014/main" id="{00000000-0008-0000-0100-0000E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51" name="Picture 57">
          <a:extLst>
            <a:ext uri="{FF2B5EF4-FFF2-40B4-BE49-F238E27FC236}">
              <a16:creationId xmlns:a16="http://schemas.microsoft.com/office/drawing/2014/main" id="{00000000-0008-0000-0100-0000E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52" name="Picture 57">
          <a:extLst>
            <a:ext uri="{FF2B5EF4-FFF2-40B4-BE49-F238E27FC236}">
              <a16:creationId xmlns:a16="http://schemas.microsoft.com/office/drawing/2014/main" id="{00000000-0008-0000-0100-0000E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53" name="Picture 57">
          <a:extLst>
            <a:ext uri="{FF2B5EF4-FFF2-40B4-BE49-F238E27FC236}">
              <a16:creationId xmlns:a16="http://schemas.microsoft.com/office/drawing/2014/main" id="{00000000-0008-0000-0100-0000E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54" name="Picture 57">
          <a:extLst>
            <a:ext uri="{FF2B5EF4-FFF2-40B4-BE49-F238E27FC236}">
              <a16:creationId xmlns:a16="http://schemas.microsoft.com/office/drawing/2014/main" id="{00000000-0008-0000-0100-0000E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55" name="Picture 57">
          <a:extLst>
            <a:ext uri="{FF2B5EF4-FFF2-40B4-BE49-F238E27FC236}">
              <a16:creationId xmlns:a16="http://schemas.microsoft.com/office/drawing/2014/main" id="{00000000-0008-0000-0100-0000E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56" name="Picture 57">
          <a:extLst>
            <a:ext uri="{FF2B5EF4-FFF2-40B4-BE49-F238E27FC236}">
              <a16:creationId xmlns:a16="http://schemas.microsoft.com/office/drawing/2014/main" id="{00000000-0008-0000-0100-0000F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57" name="Picture 57">
          <a:extLst>
            <a:ext uri="{FF2B5EF4-FFF2-40B4-BE49-F238E27FC236}">
              <a16:creationId xmlns:a16="http://schemas.microsoft.com/office/drawing/2014/main" id="{00000000-0008-0000-0100-0000F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9525" cy="180975"/>
    <xdr:pic>
      <xdr:nvPicPr>
        <xdr:cNvPr id="3058" name="Picture 57">
          <a:extLst>
            <a:ext uri="{FF2B5EF4-FFF2-40B4-BE49-F238E27FC236}">
              <a16:creationId xmlns:a16="http://schemas.microsoft.com/office/drawing/2014/main" id="{00000000-0008-0000-0100-0000F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81642</xdr:colOff>
      <xdr:row>21</xdr:row>
      <xdr:rowOff>9072</xdr:rowOff>
    </xdr:from>
    <xdr:ext cx="9525" cy="180975"/>
    <xdr:pic>
      <xdr:nvPicPr>
        <xdr:cNvPr id="3059" name="Picture 57">
          <a:extLst>
            <a:ext uri="{FF2B5EF4-FFF2-40B4-BE49-F238E27FC236}">
              <a16:creationId xmlns:a16="http://schemas.microsoft.com/office/drawing/2014/main" id="{00000000-0008-0000-0100-0000F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785" y="3546929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3060" name="Picture 57">
          <a:extLst>
            <a:ext uri="{FF2B5EF4-FFF2-40B4-BE49-F238E27FC236}">
              <a16:creationId xmlns:a16="http://schemas.microsoft.com/office/drawing/2014/main" id="{00000000-0008-0000-0100-0000F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3061" name="Picture 57">
          <a:extLst>
            <a:ext uri="{FF2B5EF4-FFF2-40B4-BE49-F238E27FC236}">
              <a16:creationId xmlns:a16="http://schemas.microsoft.com/office/drawing/2014/main" id="{00000000-0008-0000-0100-0000F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3062" name="Picture 57">
          <a:extLst>
            <a:ext uri="{FF2B5EF4-FFF2-40B4-BE49-F238E27FC236}">
              <a16:creationId xmlns:a16="http://schemas.microsoft.com/office/drawing/2014/main" id="{00000000-0008-0000-0100-0000F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161925"/>
    <xdr:pic>
      <xdr:nvPicPr>
        <xdr:cNvPr id="3063" name="Picture 57">
          <a:extLst>
            <a:ext uri="{FF2B5EF4-FFF2-40B4-BE49-F238E27FC236}">
              <a16:creationId xmlns:a16="http://schemas.microsoft.com/office/drawing/2014/main" id="{00000000-0008-0000-0100-0000F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4325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64" name="Picture 57">
          <a:extLst>
            <a:ext uri="{FF2B5EF4-FFF2-40B4-BE49-F238E27FC236}">
              <a16:creationId xmlns:a16="http://schemas.microsoft.com/office/drawing/2014/main" id="{00000000-0008-0000-0100-0000F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65" name="Picture 57">
          <a:extLst>
            <a:ext uri="{FF2B5EF4-FFF2-40B4-BE49-F238E27FC236}">
              <a16:creationId xmlns:a16="http://schemas.microsoft.com/office/drawing/2014/main" id="{00000000-0008-0000-0100-0000F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66" name="Picture 57">
          <a:extLst>
            <a:ext uri="{FF2B5EF4-FFF2-40B4-BE49-F238E27FC236}">
              <a16:creationId xmlns:a16="http://schemas.microsoft.com/office/drawing/2014/main" id="{00000000-0008-0000-0100-0000F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67" name="Picture 57">
          <a:extLst>
            <a:ext uri="{FF2B5EF4-FFF2-40B4-BE49-F238E27FC236}">
              <a16:creationId xmlns:a16="http://schemas.microsoft.com/office/drawing/2014/main" id="{00000000-0008-0000-0100-0000F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68" name="Picture 57">
          <a:extLst>
            <a:ext uri="{FF2B5EF4-FFF2-40B4-BE49-F238E27FC236}">
              <a16:creationId xmlns:a16="http://schemas.microsoft.com/office/drawing/2014/main" id="{00000000-0008-0000-0100-0000F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69" name="Picture 57">
          <a:extLst>
            <a:ext uri="{FF2B5EF4-FFF2-40B4-BE49-F238E27FC236}">
              <a16:creationId xmlns:a16="http://schemas.microsoft.com/office/drawing/2014/main" id="{00000000-0008-0000-0100-0000F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0" name="Picture 57">
          <a:extLst>
            <a:ext uri="{FF2B5EF4-FFF2-40B4-BE49-F238E27FC236}">
              <a16:creationId xmlns:a16="http://schemas.microsoft.com/office/drawing/2014/main" id="{00000000-0008-0000-0100-0000F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1" name="Picture 57">
          <a:extLst>
            <a:ext uri="{FF2B5EF4-FFF2-40B4-BE49-F238E27FC236}">
              <a16:creationId xmlns:a16="http://schemas.microsoft.com/office/drawing/2014/main" id="{00000000-0008-0000-0100-0000F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2" name="Picture 57">
          <a:extLst>
            <a:ext uri="{FF2B5EF4-FFF2-40B4-BE49-F238E27FC236}">
              <a16:creationId xmlns:a16="http://schemas.microsoft.com/office/drawing/2014/main" id="{00000000-0008-0000-0100-00000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3" name="Picture 57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4" name="Picture 57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5" name="Picture 57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6" name="Picture 57">
          <a:extLst>
            <a:ext uri="{FF2B5EF4-FFF2-40B4-BE49-F238E27FC236}">
              <a16:creationId xmlns:a16="http://schemas.microsoft.com/office/drawing/2014/main" id="{00000000-0008-0000-01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7" name="Picture 57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8" name="Picture 57">
          <a:extLst>
            <a:ext uri="{FF2B5EF4-FFF2-40B4-BE49-F238E27FC236}">
              <a16:creationId xmlns:a16="http://schemas.microsoft.com/office/drawing/2014/main" id="{00000000-0008-0000-01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79" name="Picture 57">
          <a:extLst>
            <a:ext uri="{FF2B5EF4-FFF2-40B4-BE49-F238E27FC236}">
              <a16:creationId xmlns:a16="http://schemas.microsoft.com/office/drawing/2014/main" id="{00000000-0008-0000-01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0" name="Picture 57">
          <a:extLst>
            <a:ext uri="{FF2B5EF4-FFF2-40B4-BE49-F238E27FC236}">
              <a16:creationId xmlns:a16="http://schemas.microsoft.com/office/drawing/2014/main" id="{00000000-0008-0000-01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1" name="Picture 57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2" name="Picture 57">
          <a:extLs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3" name="Picture 57">
          <a:extLst>
            <a:ext uri="{FF2B5EF4-FFF2-40B4-BE49-F238E27FC236}">
              <a16:creationId xmlns:a16="http://schemas.microsoft.com/office/drawing/2014/main" id="{00000000-0008-0000-01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4" name="Picture 57">
          <a:extLst>
            <a:ext uri="{FF2B5EF4-FFF2-40B4-BE49-F238E27FC236}">
              <a16:creationId xmlns:a16="http://schemas.microsoft.com/office/drawing/2014/main" id="{00000000-0008-0000-01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5" name="Picture 57">
          <a:extLst>
            <a:ext uri="{FF2B5EF4-FFF2-40B4-BE49-F238E27FC236}">
              <a16:creationId xmlns:a16="http://schemas.microsoft.com/office/drawing/2014/main" id="{00000000-0008-0000-01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6" name="Picture 57">
          <a:extLst>
            <a:ext uri="{FF2B5EF4-FFF2-40B4-BE49-F238E27FC236}">
              <a16:creationId xmlns:a16="http://schemas.microsoft.com/office/drawing/2014/main" id="{00000000-0008-0000-0100-00000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7" name="Picture 57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8" name="Picture 57">
          <a:extLst>
            <a:ext uri="{FF2B5EF4-FFF2-40B4-BE49-F238E27FC236}">
              <a16:creationId xmlns:a16="http://schemas.microsoft.com/office/drawing/2014/main" id="{00000000-0008-0000-01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89" name="Picture 57">
          <a:extLst>
            <a:ext uri="{FF2B5EF4-FFF2-40B4-BE49-F238E27FC236}">
              <a16:creationId xmlns:a16="http://schemas.microsoft.com/office/drawing/2014/main" id="{00000000-0008-0000-01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0" name="Picture 57">
          <a:extLst>
            <a:ext uri="{FF2B5EF4-FFF2-40B4-BE49-F238E27FC236}">
              <a16:creationId xmlns:a16="http://schemas.microsoft.com/office/drawing/2014/main" id="{00000000-0008-0000-01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1" name="Picture 57">
          <a:extLst>
            <a:ext uri="{FF2B5EF4-FFF2-40B4-BE49-F238E27FC236}">
              <a16:creationId xmlns:a16="http://schemas.microsoft.com/office/drawing/2014/main" id="{00000000-0008-0000-01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2" name="Picture 57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3" name="Picture 57">
          <a:extLst>
            <a:ext uri="{FF2B5EF4-FFF2-40B4-BE49-F238E27FC236}">
              <a16:creationId xmlns:a16="http://schemas.microsoft.com/office/drawing/2014/main" id="{00000000-0008-0000-01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4" name="Picture 57">
          <a:extLst>
            <a:ext uri="{FF2B5EF4-FFF2-40B4-BE49-F238E27FC236}">
              <a16:creationId xmlns:a16="http://schemas.microsoft.com/office/drawing/2014/main" id="{00000000-0008-0000-01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5" name="Picture 57">
          <a:extLst>
            <a:ext uri="{FF2B5EF4-FFF2-40B4-BE49-F238E27FC236}">
              <a16:creationId xmlns:a16="http://schemas.microsoft.com/office/drawing/2014/main" id="{00000000-0008-0000-01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6" name="Picture 57">
          <a:extLst>
            <a:ext uri="{FF2B5EF4-FFF2-40B4-BE49-F238E27FC236}">
              <a16:creationId xmlns:a16="http://schemas.microsoft.com/office/drawing/2014/main" id="{00000000-0008-0000-01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7" name="Picture 57">
          <a:extLst>
            <a:ext uri="{FF2B5EF4-FFF2-40B4-BE49-F238E27FC236}">
              <a16:creationId xmlns:a16="http://schemas.microsoft.com/office/drawing/2014/main" id="{00000000-0008-0000-01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8" name="Picture 57">
          <a:extLst>
            <a:ext uri="{FF2B5EF4-FFF2-40B4-BE49-F238E27FC236}">
              <a16:creationId xmlns:a16="http://schemas.microsoft.com/office/drawing/2014/main" id="{00000000-0008-0000-01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099" name="Picture 57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0" name="Picture 57">
          <a:extLst>
            <a:ext uri="{FF2B5EF4-FFF2-40B4-BE49-F238E27FC236}">
              <a16:creationId xmlns:a16="http://schemas.microsoft.com/office/drawing/2014/main" id="{00000000-0008-0000-01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1" name="Picture 57">
          <a:extLst>
            <a:ext uri="{FF2B5EF4-FFF2-40B4-BE49-F238E27FC236}">
              <a16:creationId xmlns:a16="http://schemas.microsoft.com/office/drawing/2014/main" id="{00000000-0008-0000-01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2" name="Picture 57">
          <a:extLst>
            <a:ext uri="{FF2B5EF4-FFF2-40B4-BE49-F238E27FC236}">
              <a16:creationId xmlns:a16="http://schemas.microsoft.com/office/drawing/2014/main" id="{00000000-0008-0000-01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3" name="Picture 57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4" name="Picture 57">
          <a:extLst>
            <a:ext uri="{FF2B5EF4-FFF2-40B4-BE49-F238E27FC236}">
              <a16:creationId xmlns:a16="http://schemas.microsoft.com/office/drawing/2014/main" id="{00000000-0008-0000-01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5" name="Picture 57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6" name="Picture 57">
          <a:extLst>
            <a:ext uri="{FF2B5EF4-FFF2-40B4-BE49-F238E27FC236}">
              <a16:creationId xmlns:a16="http://schemas.microsoft.com/office/drawing/2014/main" id="{00000000-0008-0000-01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7" name="Picture 57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8" name="Picture 57">
          <a:extLst>
            <a:ext uri="{FF2B5EF4-FFF2-40B4-BE49-F238E27FC236}">
              <a16:creationId xmlns:a16="http://schemas.microsoft.com/office/drawing/2014/main" id="{00000000-0008-0000-01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09" name="Picture 57">
          <a:extLst>
            <a:ext uri="{FF2B5EF4-FFF2-40B4-BE49-F238E27FC236}">
              <a16:creationId xmlns:a16="http://schemas.microsoft.com/office/drawing/2014/main" id="{00000000-0008-0000-01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0" name="Picture 57">
          <a:extLst>
            <a:ext uri="{FF2B5EF4-FFF2-40B4-BE49-F238E27FC236}">
              <a16:creationId xmlns:a16="http://schemas.microsoft.com/office/drawing/2014/main" id="{00000000-0008-0000-01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1" name="Picture 57">
          <a:extLst>
            <a:ext uri="{FF2B5EF4-FFF2-40B4-BE49-F238E27FC236}">
              <a16:creationId xmlns:a16="http://schemas.microsoft.com/office/drawing/2014/main" id="{00000000-0008-0000-01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2" name="Picture 57">
          <a:extLst>
            <a:ext uri="{FF2B5EF4-FFF2-40B4-BE49-F238E27FC236}">
              <a16:creationId xmlns:a16="http://schemas.microsoft.com/office/drawing/2014/main" id="{00000000-0008-0000-0100-00002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3" name="Picture 57">
          <a:extLst>
            <a:ext uri="{FF2B5EF4-FFF2-40B4-BE49-F238E27FC236}">
              <a16:creationId xmlns:a16="http://schemas.microsoft.com/office/drawing/2014/main" id="{00000000-0008-0000-0100-00002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4" name="Picture 57">
          <a:extLst>
            <a:ext uri="{FF2B5EF4-FFF2-40B4-BE49-F238E27FC236}">
              <a16:creationId xmlns:a16="http://schemas.microsoft.com/office/drawing/2014/main" id="{00000000-0008-0000-01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5" name="Picture 57">
          <a:extLst>
            <a:ext uri="{FF2B5EF4-FFF2-40B4-BE49-F238E27FC236}">
              <a16:creationId xmlns:a16="http://schemas.microsoft.com/office/drawing/2014/main" id="{00000000-0008-0000-01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6" name="Picture 57">
          <a:extLst>
            <a:ext uri="{FF2B5EF4-FFF2-40B4-BE49-F238E27FC236}">
              <a16:creationId xmlns:a16="http://schemas.microsoft.com/office/drawing/2014/main" id="{00000000-0008-0000-01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7" name="Picture 57">
          <a:extLst>
            <a:ext uri="{FF2B5EF4-FFF2-40B4-BE49-F238E27FC236}">
              <a16:creationId xmlns:a16="http://schemas.microsoft.com/office/drawing/2014/main" id="{00000000-0008-0000-01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8" name="Picture 57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19" name="Picture 57">
          <a:extLst>
            <a:ext uri="{FF2B5EF4-FFF2-40B4-BE49-F238E27FC236}">
              <a16:creationId xmlns:a16="http://schemas.microsoft.com/office/drawing/2014/main" id="{00000000-0008-0000-01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20" name="Picture 57">
          <a:extLst>
            <a:ext uri="{FF2B5EF4-FFF2-40B4-BE49-F238E27FC236}">
              <a16:creationId xmlns:a16="http://schemas.microsoft.com/office/drawing/2014/main" id="{00000000-0008-0000-01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21" name="Picture 57">
          <a:extLst>
            <a:ext uri="{FF2B5EF4-FFF2-40B4-BE49-F238E27FC236}">
              <a16:creationId xmlns:a16="http://schemas.microsoft.com/office/drawing/2014/main" id="{00000000-0008-0000-01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22" name="Picture 57">
          <a:extLst>
            <a:ext uri="{FF2B5EF4-FFF2-40B4-BE49-F238E27FC236}">
              <a16:creationId xmlns:a16="http://schemas.microsoft.com/office/drawing/2014/main" id="{00000000-0008-0000-01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23" name="Picture 57">
          <a:extLst>
            <a:ext uri="{FF2B5EF4-FFF2-40B4-BE49-F238E27FC236}">
              <a16:creationId xmlns:a16="http://schemas.microsoft.com/office/drawing/2014/main" id="{00000000-0008-0000-01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24" name="Picture 57">
          <a:extLst>
            <a:ext uri="{FF2B5EF4-FFF2-40B4-BE49-F238E27FC236}">
              <a16:creationId xmlns:a16="http://schemas.microsoft.com/office/drawing/2014/main" id="{00000000-0008-0000-01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25" name="Picture 57">
          <a:extLst>
            <a:ext uri="{FF2B5EF4-FFF2-40B4-BE49-F238E27FC236}">
              <a16:creationId xmlns:a16="http://schemas.microsoft.com/office/drawing/2014/main" id="{00000000-0008-0000-01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71450"/>
    <xdr:pic>
      <xdr:nvPicPr>
        <xdr:cNvPr id="3126" name="Picture 57">
          <a:extLst>
            <a:ext uri="{FF2B5EF4-FFF2-40B4-BE49-F238E27FC236}">
              <a16:creationId xmlns:a16="http://schemas.microsoft.com/office/drawing/2014/main" id="{00000000-0008-0000-01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3375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278501</xdr:colOff>
      <xdr:row>0</xdr:row>
      <xdr:rowOff>114300</xdr:rowOff>
    </xdr:from>
    <xdr:ext cx="772463" cy="695325"/>
    <xdr:pic>
      <xdr:nvPicPr>
        <xdr:cNvPr id="3127" name="Imagem 3126">
          <a:extLst>
            <a:ext uri="{FF2B5EF4-FFF2-40B4-BE49-F238E27FC236}">
              <a16:creationId xmlns:a16="http://schemas.microsoft.com/office/drawing/2014/main" id="{00000000-0008-0000-01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01" y="114300"/>
          <a:ext cx="772463" cy="69532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28" name="Picture 57">
          <a:extLst>
            <a:ext uri="{FF2B5EF4-FFF2-40B4-BE49-F238E27FC236}">
              <a16:creationId xmlns:a16="http://schemas.microsoft.com/office/drawing/2014/main" id="{00000000-0008-0000-01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29" name="Picture 57">
          <a:extLst>
            <a:ext uri="{FF2B5EF4-FFF2-40B4-BE49-F238E27FC236}">
              <a16:creationId xmlns:a16="http://schemas.microsoft.com/office/drawing/2014/main" id="{00000000-0008-0000-01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0" name="Picture 57">
          <a:extLst>
            <a:ext uri="{FF2B5EF4-FFF2-40B4-BE49-F238E27FC236}">
              <a16:creationId xmlns:a16="http://schemas.microsoft.com/office/drawing/2014/main" id="{00000000-0008-0000-01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1" name="Picture 57">
          <a:extLst>
            <a:ext uri="{FF2B5EF4-FFF2-40B4-BE49-F238E27FC236}">
              <a16:creationId xmlns:a16="http://schemas.microsoft.com/office/drawing/2014/main" id="{00000000-0008-0000-01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2" name="Picture 57">
          <a:extLst>
            <a:ext uri="{FF2B5EF4-FFF2-40B4-BE49-F238E27FC236}">
              <a16:creationId xmlns:a16="http://schemas.microsoft.com/office/drawing/2014/main" id="{00000000-0008-0000-01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3" name="Picture 57">
          <a:extLst>
            <a:ext uri="{FF2B5EF4-FFF2-40B4-BE49-F238E27FC236}">
              <a16:creationId xmlns:a16="http://schemas.microsoft.com/office/drawing/2014/main" id="{00000000-0008-0000-01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4" name="Picture 57">
          <a:extLst>
            <a:ext uri="{FF2B5EF4-FFF2-40B4-BE49-F238E27FC236}">
              <a16:creationId xmlns:a16="http://schemas.microsoft.com/office/drawing/2014/main" id="{00000000-0008-0000-01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5" name="Picture 57">
          <a:extLst>
            <a:ext uri="{FF2B5EF4-FFF2-40B4-BE49-F238E27FC236}">
              <a16:creationId xmlns:a16="http://schemas.microsoft.com/office/drawing/2014/main" id="{00000000-0008-0000-0100-00003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6" name="Picture 57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7" name="Picture 57">
          <a:extLst>
            <a:ext uri="{FF2B5EF4-FFF2-40B4-BE49-F238E27FC236}">
              <a16:creationId xmlns:a16="http://schemas.microsoft.com/office/drawing/2014/main" id="{00000000-0008-0000-0100-00004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8" name="Picture 57">
          <a:extLst>
            <a:ext uri="{FF2B5EF4-FFF2-40B4-BE49-F238E27FC236}">
              <a16:creationId xmlns:a16="http://schemas.microsoft.com/office/drawing/2014/main" id="{00000000-0008-0000-01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39" name="Picture 57">
          <a:extLst>
            <a:ext uri="{FF2B5EF4-FFF2-40B4-BE49-F238E27FC236}">
              <a16:creationId xmlns:a16="http://schemas.microsoft.com/office/drawing/2014/main" id="{00000000-0008-0000-0100-00004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0" name="Picture 57">
          <a:extLst>
            <a:ext uri="{FF2B5EF4-FFF2-40B4-BE49-F238E27FC236}">
              <a16:creationId xmlns:a16="http://schemas.microsoft.com/office/drawing/2014/main" id="{00000000-0008-0000-0100-00004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1" name="Picture 57">
          <a:extLst>
            <a:ext uri="{FF2B5EF4-FFF2-40B4-BE49-F238E27FC236}">
              <a16:creationId xmlns:a16="http://schemas.microsoft.com/office/drawing/2014/main" id="{00000000-0008-0000-0100-00004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2" name="Picture 57">
          <a:extLst>
            <a:ext uri="{FF2B5EF4-FFF2-40B4-BE49-F238E27FC236}">
              <a16:creationId xmlns:a16="http://schemas.microsoft.com/office/drawing/2014/main" id="{00000000-0008-0000-0100-00004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3" name="Picture 57">
          <a:extLst>
            <a:ext uri="{FF2B5EF4-FFF2-40B4-BE49-F238E27FC236}">
              <a16:creationId xmlns:a16="http://schemas.microsoft.com/office/drawing/2014/main" id="{00000000-0008-0000-0100-00004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4" name="Picture 57">
          <a:extLst>
            <a:ext uri="{FF2B5EF4-FFF2-40B4-BE49-F238E27FC236}">
              <a16:creationId xmlns:a16="http://schemas.microsoft.com/office/drawing/2014/main" id="{00000000-0008-0000-0100-00004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5" name="Picture 57">
          <a:extLst>
            <a:ext uri="{FF2B5EF4-FFF2-40B4-BE49-F238E27FC236}">
              <a16:creationId xmlns:a16="http://schemas.microsoft.com/office/drawing/2014/main" id="{00000000-0008-0000-0100-00004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6" name="Picture 57">
          <a:extLst>
            <a:ext uri="{FF2B5EF4-FFF2-40B4-BE49-F238E27FC236}">
              <a16:creationId xmlns:a16="http://schemas.microsoft.com/office/drawing/2014/main" id="{00000000-0008-0000-0100-00004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7" name="Picture 57">
          <a:extLst>
            <a:ext uri="{FF2B5EF4-FFF2-40B4-BE49-F238E27FC236}">
              <a16:creationId xmlns:a16="http://schemas.microsoft.com/office/drawing/2014/main" id="{00000000-0008-0000-0100-00004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8" name="Picture 57">
          <a:extLst>
            <a:ext uri="{FF2B5EF4-FFF2-40B4-BE49-F238E27FC236}">
              <a16:creationId xmlns:a16="http://schemas.microsoft.com/office/drawing/2014/main" id="{00000000-0008-0000-0100-00004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49" name="Picture 57">
          <a:extLst>
            <a:ext uri="{FF2B5EF4-FFF2-40B4-BE49-F238E27FC236}">
              <a16:creationId xmlns:a16="http://schemas.microsoft.com/office/drawing/2014/main" id="{00000000-0008-0000-0100-00004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0" name="Picture 57">
          <a:extLst>
            <a:ext uri="{FF2B5EF4-FFF2-40B4-BE49-F238E27FC236}">
              <a16:creationId xmlns:a16="http://schemas.microsoft.com/office/drawing/2014/main" id="{00000000-0008-0000-0100-00004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1" name="Picture 57">
          <a:extLst>
            <a:ext uri="{FF2B5EF4-FFF2-40B4-BE49-F238E27FC236}">
              <a16:creationId xmlns:a16="http://schemas.microsoft.com/office/drawing/2014/main" id="{00000000-0008-0000-0100-00004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2" name="Picture 57">
          <a:extLst>
            <a:ext uri="{FF2B5EF4-FFF2-40B4-BE49-F238E27FC236}">
              <a16:creationId xmlns:a16="http://schemas.microsoft.com/office/drawing/2014/main" id="{00000000-0008-0000-0100-00005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3" name="Picture 57">
          <a:extLst>
            <a:ext uri="{FF2B5EF4-FFF2-40B4-BE49-F238E27FC236}">
              <a16:creationId xmlns:a16="http://schemas.microsoft.com/office/drawing/2014/main" id="{00000000-0008-0000-0100-00005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4" name="Picture 57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5" name="Picture 57">
          <a:extLst>
            <a:ext uri="{FF2B5EF4-FFF2-40B4-BE49-F238E27FC236}">
              <a16:creationId xmlns:a16="http://schemas.microsoft.com/office/drawing/2014/main" id="{00000000-0008-0000-0100-00005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6" name="Picture 57">
          <a:extLst>
            <a:ext uri="{FF2B5EF4-FFF2-40B4-BE49-F238E27FC236}">
              <a16:creationId xmlns:a16="http://schemas.microsoft.com/office/drawing/2014/main" id="{00000000-0008-0000-0100-00005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7" name="Picture 57">
          <a:extLst>
            <a:ext uri="{FF2B5EF4-FFF2-40B4-BE49-F238E27FC236}">
              <a16:creationId xmlns:a16="http://schemas.microsoft.com/office/drawing/2014/main" id="{00000000-0008-0000-0100-00005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8" name="Picture 57">
          <a:extLst>
            <a:ext uri="{FF2B5EF4-FFF2-40B4-BE49-F238E27FC236}">
              <a16:creationId xmlns:a16="http://schemas.microsoft.com/office/drawing/2014/main" id="{00000000-0008-0000-0100-00005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59" name="Picture 57">
          <a:extLst>
            <a:ext uri="{FF2B5EF4-FFF2-40B4-BE49-F238E27FC236}">
              <a16:creationId xmlns:a16="http://schemas.microsoft.com/office/drawing/2014/main" id="{00000000-0008-0000-0100-00005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0" name="Picture 57">
          <a:extLst>
            <a:ext uri="{FF2B5EF4-FFF2-40B4-BE49-F238E27FC236}">
              <a16:creationId xmlns:a16="http://schemas.microsoft.com/office/drawing/2014/main" id="{00000000-0008-0000-0100-00005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1" name="Picture 57">
          <a:extLst>
            <a:ext uri="{FF2B5EF4-FFF2-40B4-BE49-F238E27FC236}">
              <a16:creationId xmlns:a16="http://schemas.microsoft.com/office/drawing/2014/main" id="{00000000-0008-0000-0100-00005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2" name="Picture 57">
          <a:extLst>
            <a:ext uri="{FF2B5EF4-FFF2-40B4-BE49-F238E27FC236}">
              <a16:creationId xmlns:a16="http://schemas.microsoft.com/office/drawing/2014/main" id="{00000000-0008-0000-0100-00005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3" name="Picture 57">
          <a:extLst>
            <a:ext uri="{FF2B5EF4-FFF2-40B4-BE49-F238E27FC236}">
              <a16:creationId xmlns:a16="http://schemas.microsoft.com/office/drawing/2014/main" id="{00000000-0008-0000-0100-00005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4" name="Picture 57">
          <a:extLst>
            <a:ext uri="{FF2B5EF4-FFF2-40B4-BE49-F238E27FC236}">
              <a16:creationId xmlns:a16="http://schemas.microsoft.com/office/drawing/2014/main" id="{00000000-0008-0000-0100-00005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5" name="Picture 57">
          <a:extLst>
            <a:ext uri="{FF2B5EF4-FFF2-40B4-BE49-F238E27FC236}">
              <a16:creationId xmlns:a16="http://schemas.microsoft.com/office/drawing/2014/main" id="{00000000-0008-0000-0100-00005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6" name="Picture 57">
          <a:extLst>
            <a:ext uri="{FF2B5EF4-FFF2-40B4-BE49-F238E27FC236}">
              <a16:creationId xmlns:a16="http://schemas.microsoft.com/office/drawing/2014/main" id="{00000000-0008-0000-0100-00005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7" name="Picture 57">
          <a:extLst>
            <a:ext uri="{FF2B5EF4-FFF2-40B4-BE49-F238E27FC236}">
              <a16:creationId xmlns:a16="http://schemas.microsoft.com/office/drawing/2014/main" id="{00000000-0008-0000-0100-00005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8" name="Picture 57">
          <a:extLst>
            <a:ext uri="{FF2B5EF4-FFF2-40B4-BE49-F238E27FC236}">
              <a16:creationId xmlns:a16="http://schemas.microsoft.com/office/drawing/2014/main" id="{00000000-0008-0000-0100-00006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69" name="Picture 57">
          <a:extLst>
            <a:ext uri="{FF2B5EF4-FFF2-40B4-BE49-F238E27FC236}">
              <a16:creationId xmlns:a16="http://schemas.microsoft.com/office/drawing/2014/main" id="{00000000-0008-0000-0100-00006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0" name="Picture 57">
          <a:extLst>
            <a:ext uri="{FF2B5EF4-FFF2-40B4-BE49-F238E27FC236}">
              <a16:creationId xmlns:a16="http://schemas.microsoft.com/office/drawing/2014/main" id="{00000000-0008-0000-0100-00006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1" name="Picture 57">
          <a:extLst>
            <a:ext uri="{FF2B5EF4-FFF2-40B4-BE49-F238E27FC236}">
              <a16:creationId xmlns:a16="http://schemas.microsoft.com/office/drawing/2014/main" id="{00000000-0008-0000-0100-00006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2" name="Picture 57">
          <a:extLst>
            <a:ext uri="{FF2B5EF4-FFF2-40B4-BE49-F238E27FC236}">
              <a16:creationId xmlns:a16="http://schemas.microsoft.com/office/drawing/2014/main" id="{00000000-0008-0000-0100-00006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3" name="Picture 57">
          <a:extLst>
            <a:ext uri="{FF2B5EF4-FFF2-40B4-BE49-F238E27FC236}">
              <a16:creationId xmlns:a16="http://schemas.microsoft.com/office/drawing/2014/main" id="{00000000-0008-0000-0100-00006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4" name="Picture 57">
          <a:extLst>
            <a:ext uri="{FF2B5EF4-FFF2-40B4-BE49-F238E27FC236}">
              <a16:creationId xmlns:a16="http://schemas.microsoft.com/office/drawing/2014/main" id="{00000000-0008-0000-0100-00006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5" name="Picture 57">
          <a:extLst>
            <a:ext uri="{FF2B5EF4-FFF2-40B4-BE49-F238E27FC236}">
              <a16:creationId xmlns:a16="http://schemas.microsoft.com/office/drawing/2014/main" id="{00000000-0008-0000-0100-00006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6" name="Picture 57">
          <a:extLst>
            <a:ext uri="{FF2B5EF4-FFF2-40B4-BE49-F238E27FC236}">
              <a16:creationId xmlns:a16="http://schemas.microsoft.com/office/drawing/2014/main" id="{00000000-0008-0000-0100-00006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7" name="Picture 57">
          <a:extLst>
            <a:ext uri="{FF2B5EF4-FFF2-40B4-BE49-F238E27FC236}">
              <a16:creationId xmlns:a16="http://schemas.microsoft.com/office/drawing/2014/main" id="{00000000-0008-0000-0100-00006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8" name="Picture 57">
          <a:extLst>
            <a:ext uri="{FF2B5EF4-FFF2-40B4-BE49-F238E27FC236}">
              <a16:creationId xmlns:a16="http://schemas.microsoft.com/office/drawing/2014/main" id="{00000000-0008-0000-0100-00006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79" name="Picture 57">
          <a:extLst>
            <a:ext uri="{FF2B5EF4-FFF2-40B4-BE49-F238E27FC236}">
              <a16:creationId xmlns:a16="http://schemas.microsoft.com/office/drawing/2014/main" id="{00000000-0008-0000-0100-00006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0" name="Picture 57">
          <a:extLst>
            <a:ext uri="{FF2B5EF4-FFF2-40B4-BE49-F238E27FC236}">
              <a16:creationId xmlns:a16="http://schemas.microsoft.com/office/drawing/2014/main" id="{00000000-0008-0000-0100-00006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1" name="Picture 57">
          <a:extLst>
            <a:ext uri="{FF2B5EF4-FFF2-40B4-BE49-F238E27FC236}">
              <a16:creationId xmlns:a16="http://schemas.microsoft.com/office/drawing/2014/main" id="{00000000-0008-0000-0100-00006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2" name="Picture 57">
          <a:extLst>
            <a:ext uri="{FF2B5EF4-FFF2-40B4-BE49-F238E27FC236}">
              <a16:creationId xmlns:a16="http://schemas.microsoft.com/office/drawing/2014/main" id="{00000000-0008-0000-0100-00006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3" name="Picture 57">
          <a:extLst>
            <a:ext uri="{FF2B5EF4-FFF2-40B4-BE49-F238E27FC236}">
              <a16:creationId xmlns:a16="http://schemas.microsoft.com/office/drawing/2014/main" id="{00000000-0008-0000-0100-00006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4" name="Picture 57">
          <a:extLst>
            <a:ext uri="{FF2B5EF4-FFF2-40B4-BE49-F238E27FC236}">
              <a16:creationId xmlns:a16="http://schemas.microsoft.com/office/drawing/2014/main" id="{00000000-0008-0000-0100-00007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5" name="Picture 57">
          <a:extLst>
            <a:ext uri="{FF2B5EF4-FFF2-40B4-BE49-F238E27FC236}">
              <a16:creationId xmlns:a16="http://schemas.microsoft.com/office/drawing/2014/main" id="{00000000-0008-0000-0100-00007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6" name="Picture 57">
          <a:extLst>
            <a:ext uri="{FF2B5EF4-FFF2-40B4-BE49-F238E27FC236}">
              <a16:creationId xmlns:a16="http://schemas.microsoft.com/office/drawing/2014/main" id="{00000000-0008-0000-0100-00007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7" name="Picture 57">
          <a:extLst>
            <a:ext uri="{FF2B5EF4-FFF2-40B4-BE49-F238E27FC236}">
              <a16:creationId xmlns:a16="http://schemas.microsoft.com/office/drawing/2014/main" id="{00000000-0008-0000-0100-00007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8" name="Picture 57">
          <a:extLst>
            <a:ext uri="{FF2B5EF4-FFF2-40B4-BE49-F238E27FC236}">
              <a16:creationId xmlns:a16="http://schemas.microsoft.com/office/drawing/2014/main" id="{00000000-0008-0000-0100-00007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89" name="Picture 57">
          <a:extLst>
            <a:ext uri="{FF2B5EF4-FFF2-40B4-BE49-F238E27FC236}">
              <a16:creationId xmlns:a16="http://schemas.microsoft.com/office/drawing/2014/main" id="{00000000-0008-0000-0100-00007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0" name="Picture 57">
          <a:extLst>
            <a:ext uri="{FF2B5EF4-FFF2-40B4-BE49-F238E27FC236}">
              <a16:creationId xmlns:a16="http://schemas.microsoft.com/office/drawing/2014/main" id="{00000000-0008-0000-0100-00007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1" name="Picture 57">
          <a:extLst>
            <a:ext uri="{FF2B5EF4-FFF2-40B4-BE49-F238E27FC236}">
              <a16:creationId xmlns:a16="http://schemas.microsoft.com/office/drawing/2014/main" id="{00000000-0008-0000-01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2" name="Picture 57">
          <a:extLst>
            <a:ext uri="{FF2B5EF4-FFF2-40B4-BE49-F238E27FC236}">
              <a16:creationId xmlns:a16="http://schemas.microsoft.com/office/drawing/2014/main" id="{00000000-0008-0000-0100-00007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3" name="Picture 57">
          <a:extLst>
            <a:ext uri="{FF2B5EF4-FFF2-40B4-BE49-F238E27FC236}">
              <a16:creationId xmlns:a16="http://schemas.microsoft.com/office/drawing/2014/main" id="{00000000-0008-0000-0100-00007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4" name="Picture 57">
          <a:extLst>
            <a:ext uri="{FF2B5EF4-FFF2-40B4-BE49-F238E27FC236}">
              <a16:creationId xmlns:a16="http://schemas.microsoft.com/office/drawing/2014/main" id="{00000000-0008-0000-0100-00007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5" name="Picture 57">
          <a:extLst>
            <a:ext uri="{FF2B5EF4-FFF2-40B4-BE49-F238E27FC236}">
              <a16:creationId xmlns:a16="http://schemas.microsoft.com/office/drawing/2014/main" id="{00000000-0008-0000-0100-00007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6" name="Picture 57">
          <a:extLst>
            <a:ext uri="{FF2B5EF4-FFF2-40B4-BE49-F238E27FC236}">
              <a16:creationId xmlns:a16="http://schemas.microsoft.com/office/drawing/2014/main" id="{00000000-0008-0000-0100-00007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7" name="Picture 57">
          <a:extLst>
            <a:ext uri="{FF2B5EF4-FFF2-40B4-BE49-F238E27FC236}">
              <a16:creationId xmlns:a16="http://schemas.microsoft.com/office/drawing/2014/main" id="{00000000-0008-0000-0100-00007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8" name="Picture 57">
          <a:extLst>
            <a:ext uri="{FF2B5EF4-FFF2-40B4-BE49-F238E27FC236}">
              <a16:creationId xmlns:a16="http://schemas.microsoft.com/office/drawing/2014/main" id="{00000000-0008-0000-0100-00007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199" name="Picture 57">
          <a:extLst>
            <a:ext uri="{FF2B5EF4-FFF2-40B4-BE49-F238E27FC236}">
              <a16:creationId xmlns:a16="http://schemas.microsoft.com/office/drawing/2014/main" id="{00000000-0008-0000-0100-00007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0" name="Picture 57">
          <a:extLst>
            <a:ext uri="{FF2B5EF4-FFF2-40B4-BE49-F238E27FC236}">
              <a16:creationId xmlns:a16="http://schemas.microsoft.com/office/drawing/2014/main" id="{00000000-0008-0000-0100-00008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1" name="Picture 57">
          <a:extLst>
            <a:ext uri="{FF2B5EF4-FFF2-40B4-BE49-F238E27FC236}">
              <a16:creationId xmlns:a16="http://schemas.microsoft.com/office/drawing/2014/main" id="{00000000-0008-0000-0100-00008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2" name="Picture 57">
          <a:extLst>
            <a:ext uri="{FF2B5EF4-FFF2-40B4-BE49-F238E27FC236}">
              <a16:creationId xmlns:a16="http://schemas.microsoft.com/office/drawing/2014/main" id="{00000000-0008-0000-0100-00008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3" name="Picture 57">
          <a:extLst>
            <a:ext uri="{FF2B5EF4-FFF2-40B4-BE49-F238E27FC236}">
              <a16:creationId xmlns:a16="http://schemas.microsoft.com/office/drawing/2014/main" id="{00000000-0008-0000-0100-00008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4" name="Picture 57">
          <a:extLst>
            <a:ext uri="{FF2B5EF4-FFF2-40B4-BE49-F238E27FC236}">
              <a16:creationId xmlns:a16="http://schemas.microsoft.com/office/drawing/2014/main" id="{00000000-0008-0000-0100-00008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5" name="Picture 57">
          <a:extLst>
            <a:ext uri="{FF2B5EF4-FFF2-40B4-BE49-F238E27FC236}">
              <a16:creationId xmlns:a16="http://schemas.microsoft.com/office/drawing/2014/main" id="{00000000-0008-0000-0100-00008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6" name="Picture 57">
          <a:extLst>
            <a:ext uri="{FF2B5EF4-FFF2-40B4-BE49-F238E27FC236}">
              <a16:creationId xmlns:a16="http://schemas.microsoft.com/office/drawing/2014/main" id="{00000000-0008-0000-0100-00008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7" name="Picture 57">
          <a:extLst>
            <a:ext uri="{FF2B5EF4-FFF2-40B4-BE49-F238E27FC236}">
              <a16:creationId xmlns:a16="http://schemas.microsoft.com/office/drawing/2014/main" id="{00000000-0008-0000-0100-00008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8" name="Picture 57">
          <a:extLst>
            <a:ext uri="{FF2B5EF4-FFF2-40B4-BE49-F238E27FC236}">
              <a16:creationId xmlns:a16="http://schemas.microsoft.com/office/drawing/2014/main" id="{00000000-0008-0000-0100-00008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09" name="Picture 57">
          <a:extLst>
            <a:ext uri="{FF2B5EF4-FFF2-40B4-BE49-F238E27FC236}">
              <a16:creationId xmlns:a16="http://schemas.microsoft.com/office/drawing/2014/main" id="{00000000-0008-0000-0100-00008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0" name="Picture 57">
          <a:extLst>
            <a:ext uri="{FF2B5EF4-FFF2-40B4-BE49-F238E27FC236}">
              <a16:creationId xmlns:a16="http://schemas.microsoft.com/office/drawing/2014/main" id="{00000000-0008-0000-0100-00008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1" name="Picture 57">
          <a:extLst>
            <a:ext uri="{FF2B5EF4-FFF2-40B4-BE49-F238E27FC236}">
              <a16:creationId xmlns:a16="http://schemas.microsoft.com/office/drawing/2014/main" id="{00000000-0008-0000-0100-00008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2" name="Picture 57">
          <a:extLst>
            <a:ext uri="{FF2B5EF4-FFF2-40B4-BE49-F238E27FC236}">
              <a16:creationId xmlns:a16="http://schemas.microsoft.com/office/drawing/2014/main" id="{00000000-0008-0000-0100-00008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3" name="Picture 57">
          <a:extLst>
            <a:ext uri="{FF2B5EF4-FFF2-40B4-BE49-F238E27FC236}">
              <a16:creationId xmlns:a16="http://schemas.microsoft.com/office/drawing/2014/main" id="{00000000-0008-0000-0100-00008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4" name="Picture 57">
          <a:extLst>
            <a:ext uri="{FF2B5EF4-FFF2-40B4-BE49-F238E27FC236}">
              <a16:creationId xmlns:a16="http://schemas.microsoft.com/office/drawing/2014/main" id="{00000000-0008-0000-0100-00008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5" name="Picture 57">
          <a:extLst>
            <a:ext uri="{FF2B5EF4-FFF2-40B4-BE49-F238E27FC236}">
              <a16:creationId xmlns:a16="http://schemas.microsoft.com/office/drawing/2014/main" id="{00000000-0008-0000-0100-00008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6" name="Picture 57">
          <a:extLst>
            <a:ext uri="{FF2B5EF4-FFF2-40B4-BE49-F238E27FC236}">
              <a16:creationId xmlns:a16="http://schemas.microsoft.com/office/drawing/2014/main" id="{00000000-0008-0000-0100-00009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7" name="Picture 57">
          <a:extLst>
            <a:ext uri="{FF2B5EF4-FFF2-40B4-BE49-F238E27FC236}">
              <a16:creationId xmlns:a16="http://schemas.microsoft.com/office/drawing/2014/main" id="{00000000-0008-0000-0100-00009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8" name="Picture 57">
          <a:extLst>
            <a:ext uri="{FF2B5EF4-FFF2-40B4-BE49-F238E27FC236}">
              <a16:creationId xmlns:a16="http://schemas.microsoft.com/office/drawing/2014/main" id="{00000000-0008-0000-0100-00009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19" name="Picture 57">
          <a:extLst>
            <a:ext uri="{FF2B5EF4-FFF2-40B4-BE49-F238E27FC236}">
              <a16:creationId xmlns:a16="http://schemas.microsoft.com/office/drawing/2014/main" id="{00000000-0008-0000-0100-00009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0" name="Picture 57">
          <a:extLst>
            <a:ext uri="{FF2B5EF4-FFF2-40B4-BE49-F238E27FC236}">
              <a16:creationId xmlns:a16="http://schemas.microsoft.com/office/drawing/2014/main" id="{00000000-0008-0000-0100-00009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1" name="Picture 57">
          <a:extLst>
            <a:ext uri="{FF2B5EF4-FFF2-40B4-BE49-F238E27FC236}">
              <a16:creationId xmlns:a16="http://schemas.microsoft.com/office/drawing/2014/main" id="{00000000-0008-0000-0100-00009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2" name="Picture 57">
          <a:extLst>
            <a:ext uri="{FF2B5EF4-FFF2-40B4-BE49-F238E27FC236}">
              <a16:creationId xmlns:a16="http://schemas.microsoft.com/office/drawing/2014/main" id="{00000000-0008-0000-0100-00009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3" name="Picture 57">
          <a:extLst>
            <a:ext uri="{FF2B5EF4-FFF2-40B4-BE49-F238E27FC236}">
              <a16:creationId xmlns:a16="http://schemas.microsoft.com/office/drawing/2014/main" id="{00000000-0008-0000-0100-00009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4" name="Picture 57">
          <a:extLst>
            <a:ext uri="{FF2B5EF4-FFF2-40B4-BE49-F238E27FC236}">
              <a16:creationId xmlns:a16="http://schemas.microsoft.com/office/drawing/2014/main" id="{00000000-0008-0000-0100-00009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5" name="Picture 57">
          <a:extLst>
            <a:ext uri="{FF2B5EF4-FFF2-40B4-BE49-F238E27FC236}">
              <a16:creationId xmlns:a16="http://schemas.microsoft.com/office/drawing/2014/main" id="{00000000-0008-0000-0100-00009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6" name="Picture 57">
          <a:extLst>
            <a:ext uri="{FF2B5EF4-FFF2-40B4-BE49-F238E27FC236}">
              <a16:creationId xmlns:a16="http://schemas.microsoft.com/office/drawing/2014/main" id="{00000000-0008-0000-0100-00009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7" name="Picture 57">
          <a:extLst>
            <a:ext uri="{FF2B5EF4-FFF2-40B4-BE49-F238E27FC236}">
              <a16:creationId xmlns:a16="http://schemas.microsoft.com/office/drawing/2014/main" id="{00000000-0008-0000-0100-00009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8" name="Picture 57">
          <a:extLst>
            <a:ext uri="{FF2B5EF4-FFF2-40B4-BE49-F238E27FC236}">
              <a16:creationId xmlns:a16="http://schemas.microsoft.com/office/drawing/2014/main" id="{00000000-0008-0000-0100-00009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29" name="Picture 57">
          <a:extLst>
            <a:ext uri="{FF2B5EF4-FFF2-40B4-BE49-F238E27FC236}">
              <a16:creationId xmlns:a16="http://schemas.microsoft.com/office/drawing/2014/main" id="{00000000-0008-0000-0100-00009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0" name="Picture 57">
          <a:extLst>
            <a:ext uri="{FF2B5EF4-FFF2-40B4-BE49-F238E27FC236}">
              <a16:creationId xmlns:a16="http://schemas.microsoft.com/office/drawing/2014/main" id="{00000000-0008-0000-0100-00009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1" name="Picture 57">
          <a:extLst>
            <a:ext uri="{FF2B5EF4-FFF2-40B4-BE49-F238E27FC236}">
              <a16:creationId xmlns:a16="http://schemas.microsoft.com/office/drawing/2014/main" id="{00000000-0008-0000-0100-00009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2" name="Picture 57">
          <a:extLst>
            <a:ext uri="{FF2B5EF4-FFF2-40B4-BE49-F238E27FC236}">
              <a16:creationId xmlns:a16="http://schemas.microsoft.com/office/drawing/2014/main" id="{00000000-0008-0000-0100-0000A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3" name="Picture 57">
          <a:extLst>
            <a:ext uri="{FF2B5EF4-FFF2-40B4-BE49-F238E27FC236}">
              <a16:creationId xmlns:a16="http://schemas.microsoft.com/office/drawing/2014/main" id="{00000000-0008-0000-0100-0000A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4" name="Picture 57">
          <a:extLst>
            <a:ext uri="{FF2B5EF4-FFF2-40B4-BE49-F238E27FC236}">
              <a16:creationId xmlns:a16="http://schemas.microsoft.com/office/drawing/2014/main" id="{00000000-0008-0000-0100-0000A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5" name="Picture 57">
          <a:extLst>
            <a:ext uri="{FF2B5EF4-FFF2-40B4-BE49-F238E27FC236}">
              <a16:creationId xmlns:a16="http://schemas.microsoft.com/office/drawing/2014/main" id="{00000000-0008-0000-0100-0000A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6" name="Picture 57">
          <a:extLst>
            <a:ext uri="{FF2B5EF4-FFF2-40B4-BE49-F238E27FC236}">
              <a16:creationId xmlns:a16="http://schemas.microsoft.com/office/drawing/2014/main" id="{00000000-0008-0000-0100-0000A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7" name="Picture 57">
          <a:extLst>
            <a:ext uri="{FF2B5EF4-FFF2-40B4-BE49-F238E27FC236}">
              <a16:creationId xmlns:a16="http://schemas.microsoft.com/office/drawing/2014/main" id="{00000000-0008-0000-0100-0000A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8" name="Picture 57">
          <a:extLst>
            <a:ext uri="{FF2B5EF4-FFF2-40B4-BE49-F238E27FC236}">
              <a16:creationId xmlns:a16="http://schemas.microsoft.com/office/drawing/2014/main" id="{00000000-0008-0000-0100-0000A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39" name="Picture 57">
          <a:extLst>
            <a:ext uri="{FF2B5EF4-FFF2-40B4-BE49-F238E27FC236}">
              <a16:creationId xmlns:a16="http://schemas.microsoft.com/office/drawing/2014/main" id="{00000000-0008-0000-0100-0000A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0" name="Picture 57">
          <a:extLst>
            <a:ext uri="{FF2B5EF4-FFF2-40B4-BE49-F238E27FC236}">
              <a16:creationId xmlns:a16="http://schemas.microsoft.com/office/drawing/2014/main" id="{00000000-0008-0000-0100-0000A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1" name="Picture 57">
          <a:extLst>
            <a:ext uri="{FF2B5EF4-FFF2-40B4-BE49-F238E27FC236}">
              <a16:creationId xmlns:a16="http://schemas.microsoft.com/office/drawing/2014/main" id="{00000000-0008-0000-0100-0000A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2" name="Picture 57">
          <a:extLst>
            <a:ext uri="{FF2B5EF4-FFF2-40B4-BE49-F238E27FC236}">
              <a16:creationId xmlns:a16="http://schemas.microsoft.com/office/drawing/2014/main" id="{00000000-0008-0000-0100-0000A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3" name="Picture 57">
          <a:extLst>
            <a:ext uri="{FF2B5EF4-FFF2-40B4-BE49-F238E27FC236}">
              <a16:creationId xmlns:a16="http://schemas.microsoft.com/office/drawing/2014/main" id="{00000000-0008-0000-01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4" name="Picture 57">
          <a:extLst>
            <a:ext uri="{FF2B5EF4-FFF2-40B4-BE49-F238E27FC236}">
              <a16:creationId xmlns:a16="http://schemas.microsoft.com/office/drawing/2014/main" id="{00000000-0008-0000-0100-0000A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5" name="Picture 57">
          <a:extLst>
            <a:ext uri="{FF2B5EF4-FFF2-40B4-BE49-F238E27FC236}">
              <a16:creationId xmlns:a16="http://schemas.microsoft.com/office/drawing/2014/main" id="{00000000-0008-0000-0100-0000A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6" name="Picture 57">
          <a:extLst>
            <a:ext uri="{FF2B5EF4-FFF2-40B4-BE49-F238E27FC236}">
              <a16:creationId xmlns:a16="http://schemas.microsoft.com/office/drawing/2014/main" id="{00000000-0008-0000-0100-0000A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7" name="Picture 57">
          <a:extLst>
            <a:ext uri="{FF2B5EF4-FFF2-40B4-BE49-F238E27FC236}">
              <a16:creationId xmlns:a16="http://schemas.microsoft.com/office/drawing/2014/main" id="{00000000-0008-0000-0100-0000A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8" name="Picture 57">
          <a:extLst>
            <a:ext uri="{FF2B5EF4-FFF2-40B4-BE49-F238E27FC236}">
              <a16:creationId xmlns:a16="http://schemas.microsoft.com/office/drawing/2014/main" id="{00000000-0008-0000-0100-0000B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49" name="Picture 57">
          <a:extLst>
            <a:ext uri="{FF2B5EF4-FFF2-40B4-BE49-F238E27FC236}">
              <a16:creationId xmlns:a16="http://schemas.microsoft.com/office/drawing/2014/main" id="{00000000-0008-0000-0100-0000B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0" name="Picture 57">
          <a:extLst>
            <a:ext uri="{FF2B5EF4-FFF2-40B4-BE49-F238E27FC236}">
              <a16:creationId xmlns:a16="http://schemas.microsoft.com/office/drawing/2014/main" id="{00000000-0008-0000-0100-0000B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1" name="Picture 57">
          <a:extLst>
            <a:ext uri="{FF2B5EF4-FFF2-40B4-BE49-F238E27FC236}">
              <a16:creationId xmlns:a16="http://schemas.microsoft.com/office/drawing/2014/main" id="{00000000-0008-0000-0100-0000B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2" name="Picture 57">
          <a:extLst>
            <a:ext uri="{FF2B5EF4-FFF2-40B4-BE49-F238E27FC236}">
              <a16:creationId xmlns:a16="http://schemas.microsoft.com/office/drawing/2014/main" id="{00000000-0008-0000-0100-0000B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3" name="Picture 57">
          <a:extLst>
            <a:ext uri="{FF2B5EF4-FFF2-40B4-BE49-F238E27FC236}">
              <a16:creationId xmlns:a16="http://schemas.microsoft.com/office/drawing/2014/main" id="{00000000-0008-0000-0100-0000B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4" name="Picture 57">
          <a:extLst>
            <a:ext uri="{FF2B5EF4-FFF2-40B4-BE49-F238E27FC236}">
              <a16:creationId xmlns:a16="http://schemas.microsoft.com/office/drawing/2014/main" id="{00000000-0008-0000-0100-0000B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5" name="Picture 57">
          <a:extLst>
            <a:ext uri="{FF2B5EF4-FFF2-40B4-BE49-F238E27FC236}">
              <a16:creationId xmlns:a16="http://schemas.microsoft.com/office/drawing/2014/main" id="{00000000-0008-0000-0100-0000B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6" name="Picture 57">
          <a:extLst>
            <a:ext uri="{FF2B5EF4-FFF2-40B4-BE49-F238E27FC236}">
              <a16:creationId xmlns:a16="http://schemas.microsoft.com/office/drawing/2014/main" id="{00000000-0008-0000-0100-0000B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7" name="Picture 57">
          <a:extLst>
            <a:ext uri="{FF2B5EF4-FFF2-40B4-BE49-F238E27FC236}">
              <a16:creationId xmlns:a16="http://schemas.microsoft.com/office/drawing/2014/main" id="{00000000-0008-0000-0100-0000B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8" name="Picture 57">
          <a:extLst>
            <a:ext uri="{FF2B5EF4-FFF2-40B4-BE49-F238E27FC236}">
              <a16:creationId xmlns:a16="http://schemas.microsoft.com/office/drawing/2014/main" id="{00000000-0008-0000-0100-0000B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59" name="Picture 57">
          <a:extLst>
            <a:ext uri="{FF2B5EF4-FFF2-40B4-BE49-F238E27FC236}">
              <a16:creationId xmlns:a16="http://schemas.microsoft.com/office/drawing/2014/main" id="{00000000-0008-0000-0100-0000B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0" name="Picture 57">
          <a:extLst>
            <a:ext uri="{FF2B5EF4-FFF2-40B4-BE49-F238E27FC236}">
              <a16:creationId xmlns:a16="http://schemas.microsoft.com/office/drawing/2014/main" id="{00000000-0008-0000-0100-0000B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1" name="Picture 57">
          <a:extLst>
            <a:ext uri="{FF2B5EF4-FFF2-40B4-BE49-F238E27FC236}">
              <a16:creationId xmlns:a16="http://schemas.microsoft.com/office/drawing/2014/main" id="{00000000-0008-0000-0100-0000B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2" name="Picture 57">
          <a:extLst>
            <a:ext uri="{FF2B5EF4-FFF2-40B4-BE49-F238E27FC236}">
              <a16:creationId xmlns:a16="http://schemas.microsoft.com/office/drawing/2014/main" id="{00000000-0008-0000-0100-0000B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3" name="Picture 57">
          <a:extLst>
            <a:ext uri="{FF2B5EF4-FFF2-40B4-BE49-F238E27FC236}">
              <a16:creationId xmlns:a16="http://schemas.microsoft.com/office/drawing/2014/main" id="{00000000-0008-0000-0100-0000B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4" name="Picture 57">
          <a:extLst>
            <a:ext uri="{FF2B5EF4-FFF2-40B4-BE49-F238E27FC236}">
              <a16:creationId xmlns:a16="http://schemas.microsoft.com/office/drawing/2014/main" id="{00000000-0008-0000-0100-0000C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5" name="Picture 57">
          <a:extLst>
            <a:ext uri="{FF2B5EF4-FFF2-40B4-BE49-F238E27FC236}">
              <a16:creationId xmlns:a16="http://schemas.microsoft.com/office/drawing/2014/main" id="{00000000-0008-0000-0100-0000C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6" name="Picture 57">
          <a:extLst>
            <a:ext uri="{FF2B5EF4-FFF2-40B4-BE49-F238E27FC236}">
              <a16:creationId xmlns:a16="http://schemas.microsoft.com/office/drawing/2014/main" id="{00000000-0008-0000-0100-0000C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7" name="Picture 57">
          <a:extLst>
            <a:ext uri="{FF2B5EF4-FFF2-40B4-BE49-F238E27FC236}">
              <a16:creationId xmlns:a16="http://schemas.microsoft.com/office/drawing/2014/main" id="{00000000-0008-0000-0100-0000C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8" name="Picture 57">
          <a:extLst>
            <a:ext uri="{FF2B5EF4-FFF2-40B4-BE49-F238E27FC236}">
              <a16:creationId xmlns:a16="http://schemas.microsoft.com/office/drawing/2014/main" id="{00000000-0008-0000-0100-0000C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69" name="Picture 57">
          <a:extLst>
            <a:ext uri="{FF2B5EF4-FFF2-40B4-BE49-F238E27FC236}">
              <a16:creationId xmlns:a16="http://schemas.microsoft.com/office/drawing/2014/main" id="{00000000-0008-0000-0100-0000C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0" name="Picture 57">
          <a:extLst>
            <a:ext uri="{FF2B5EF4-FFF2-40B4-BE49-F238E27FC236}">
              <a16:creationId xmlns:a16="http://schemas.microsoft.com/office/drawing/2014/main" id="{00000000-0008-0000-0100-0000C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1" name="Picture 57">
          <a:extLst>
            <a:ext uri="{FF2B5EF4-FFF2-40B4-BE49-F238E27FC236}">
              <a16:creationId xmlns:a16="http://schemas.microsoft.com/office/drawing/2014/main" id="{00000000-0008-0000-0100-0000C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2" name="Picture 57">
          <a:extLst>
            <a:ext uri="{FF2B5EF4-FFF2-40B4-BE49-F238E27FC236}">
              <a16:creationId xmlns:a16="http://schemas.microsoft.com/office/drawing/2014/main" id="{00000000-0008-0000-0100-0000C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3" name="Picture 57">
          <a:extLst>
            <a:ext uri="{FF2B5EF4-FFF2-40B4-BE49-F238E27FC236}">
              <a16:creationId xmlns:a16="http://schemas.microsoft.com/office/drawing/2014/main" id="{00000000-0008-0000-0100-0000C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4" name="Picture 57">
          <a:extLst>
            <a:ext uri="{FF2B5EF4-FFF2-40B4-BE49-F238E27FC236}">
              <a16:creationId xmlns:a16="http://schemas.microsoft.com/office/drawing/2014/main" id="{00000000-0008-0000-0100-0000C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5" name="Picture 57">
          <a:extLst>
            <a:ext uri="{FF2B5EF4-FFF2-40B4-BE49-F238E27FC236}">
              <a16:creationId xmlns:a16="http://schemas.microsoft.com/office/drawing/2014/main" id="{00000000-0008-0000-0100-0000C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6" name="Picture 57">
          <a:extLst>
            <a:ext uri="{FF2B5EF4-FFF2-40B4-BE49-F238E27FC236}">
              <a16:creationId xmlns:a16="http://schemas.microsoft.com/office/drawing/2014/main" id="{00000000-0008-0000-0100-0000C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7" name="Picture 57">
          <a:extLst>
            <a:ext uri="{FF2B5EF4-FFF2-40B4-BE49-F238E27FC236}">
              <a16:creationId xmlns:a16="http://schemas.microsoft.com/office/drawing/2014/main" id="{00000000-0008-0000-0100-0000C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8" name="Picture 57">
          <a:extLst>
            <a:ext uri="{FF2B5EF4-FFF2-40B4-BE49-F238E27FC236}">
              <a16:creationId xmlns:a16="http://schemas.microsoft.com/office/drawing/2014/main" id="{00000000-0008-0000-0100-0000C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79" name="Picture 57">
          <a:extLst>
            <a:ext uri="{FF2B5EF4-FFF2-40B4-BE49-F238E27FC236}">
              <a16:creationId xmlns:a16="http://schemas.microsoft.com/office/drawing/2014/main" id="{00000000-0008-0000-0100-0000C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0" name="Picture 57">
          <a:extLst>
            <a:ext uri="{FF2B5EF4-FFF2-40B4-BE49-F238E27FC236}">
              <a16:creationId xmlns:a16="http://schemas.microsoft.com/office/drawing/2014/main" id="{00000000-0008-0000-0100-0000D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1" name="Picture 57">
          <a:extLst>
            <a:ext uri="{FF2B5EF4-FFF2-40B4-BE49-F238E27FC236}">
              <a16:creationId xmlns:a16="http://schemas.microsoft.com/office/drawing/2014/main" id="{00000000-0008-0000-0100-0000D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2" name="Picture 57">
          <a:extLst>
            <a:ext uri="{FF2B5EF4-FFF2-40B4-BE49-F238E27FC236}">
              <a16:creationId xmlns:a16="http://schemas.microsoft.com/office/drawing/2014/main" id="{00000000-0008-0000-0100-0000D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3" name="Picture 57">
          <a:extLst>
            <a:ext uri="{FF2B5EF4-FFF2-40B4-BE49-F238E27FC236}">
              <a16:creationId xmlns:a16="http://schemas.microsoft.com/office/drawing/2014/main" id="{00000000-0008-0000-0100-0000D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4" name="Picture 57">
          <a:extLst>
            <a:ext uri="{FF2B5EF4-FFF2-40B4-BE49-F238E27FC236}">
              <a16:creationId xmlns:a16="http://schemas.microsoft.com/office/drawing/2014/main" id="{00000000-0008-0000-0100-0000D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5" name="Picture 57">
          <a:extLst>
            <a:ext uri="{FF2B5EF4-FFF2-40B4-BE49-F238E27FC236}">
              <a16:creationId xmlns:a16="http://schemas.microsoft.com/office/drawing/2014/main" id="{00000000-0008-0000-0100-0000D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6" name="Picture 57">
          <a:extLst>
            <a:ext uri="{FF2B5EF4-FFF2-40B4-BE49-F238E27FC236}">
              <a16:creationId xmlns:a16="http://schemas.microsoft.com/office/drawing/2014/main" id="{00000000-0008-0000-0100-0000D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7" name="Picture 57">
          <a:extLst>
            <a:ext uri="{FF2B5EF4-FFF2-40B4-BE49-F238E27FC236}">
              <a16:creationId xmlns:a16="http://schemas.microsoft.com/office/drawing/2014/main" id="{00000000-0008-0000-0100-0000D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8" name="Picture 57">
          <a:extLst>
            <a:ext uri="{FF2B5EF4-FFF2-40B4-BE49-F238E27FC236}">
              <a16:creationId xmlns:a16="http://schemas.microsoft.com/office/drawing/2014/main" id="{00000000-0008-0000-0100-0000D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89" name="Picture 57">
          <a:extLst>
            <a:ext uri="{FF2B5EF4-FFF2-40B4-BE49-F238E27FC236}">
              <a16:creationId xmlns:a16="http://schemas.microsoft.com/office/drawing/2014/main" id="{00000000-0008-0000-0100-0000D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0" name="Picture 57">
          <a:extLst>
            <a:ext uri="{FF2B5EF4-FFF2-40B4-BE49-F238E27FC236}">
              <a16:creationId xmlns:a16="http://schemas.microsoft.com/office/drawing/2014/main" id="{00000000-0008-0000-0100-0000D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1" name="Picture 57">
          <a:extLst>
            <a:ext uri="{FF2B5EF4-FFF2-40B4-BE49-F238E27FC236}">
              <a16:creationId xmlns:a16="http://schemas.microsoft.com/office/drawing/2014/main" id="{00000000-0008-0000-0100-0000D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2" name="Picture 57">
          <a:extLst>
            <a:ext uri="{FF2B5EF4-FFF2-40B4-BE49-F238E27FC236}">
              <a16:creationId xmlns:a16="http://schemas.microsoft.com/office/drawing/2014/main" id="{00000000-0008-0000-0100-0000D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3" name="Picture 57">
          <a:extLst>
            <a:ext uri="{FF2B5EF4-FFF2-40B4-BE49-F238E27FC236}">
              <a16:creationId xmlns:a16="http://schemas.microsoft.com/office/drawing/2014/main" id="{00000000-0008-0000-0100-0000D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4" name="Picture 57">
          <a:extLst>
            <a:ext uri="{FF2B5EF4-FFF2-40B4-BE49-F238E27FC236}">
              <a16:creationId xmlns:a16="http://schemas.microsoft.com/office/drawing/2014/main" id="{00000000-0008-0000-0100-0000D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5" name="Picture 57">
          <a:extLst>
            <a:ext uri="{FF2B5EF4-FFF2-40B4-BE49-F238E27FC236}">
              <a16:creationId xmlns:a16="http://schemas.microsoft.com/office/drawing/2014/main" id="{00000000-0008-0000-0100-0000D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6" name="Picture 57">
          <a:extLst>
            <a:ext uri="{FF2B5EF4-FFF2-40B4-BE49-F238E27FC236}">
              <a16:creationId xmlns:a16="http://schemas.microsoft.com/office/drawing/2014/main" id="{00000000-0008-0000-0100-0000E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7" name="Picture 57">
          <a:extLst>
            <a:ext uri="{FF2B5EF4-FFF2-40B4-BE49-F238E27FC236}">
              <a16:creationId xmlns:a16="http://schemas.microsoft.com/office/drawing/2014/main" id="{00000000-0008-0000-0100-0000E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8" name="Picture 57">
          <a:extLst>
            <a:ext uri="{FF2B5EF4-FFF2-40B4-BE49-F238E27FC236}">
              <a16:creationId xmlns:a16="http://schemas.microsoft.com/office/drawing/2014/main" id="{00000000-0008-0000-0100-0000E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299" name="Picture 57">
          <a:extLst>
            <a:ext uri="{FF2B5EF4-FFF2-40B4-BE49-F238E27FC236}">
              <a16:creationId xmlns:a16="http://schemas.microsoft.com/office/drawing/2014/main" id="{00000000-0008-0000-0100-0000E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0" name="Picture 57">
          <a:extLst>
            <a:ext uri="{FF2B5EF4-FFF2-40B4-BE49-F238E27FC236}">
              <a16:creationId xmlns:a16="http://schemas.microsoft.com/office/drawing/2014/main" id="{00000000-0008-0000-0100-0000E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1" name="Picture 57">
          <a:extLst>
            <a:ext uri="{FF2B5EF4-FFF2-40B4-BE49-F238E27FC236}">
              <a16:creationId xmlns:a16="http://schemas.microsoft.com/office/drawing/2014/main" id="{00000000-0008-0000-0100-0000E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2" name="Picture 57">
          <a:extLst>
            <a:ext uri="{FF2B5EF4-FFF2-40B4-BE49-F238E27FC236}">
              <a16:creationId xmlns:a16="http://schemas.microsoft.com/office/drawing/2014/main" id="{00000000-0008-0000-0100-0000E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3" name="Picture 57">
          <a:extLst>
            <a:ext uri="{FF2B5EF4-FFF2-40B4-BE49-F238E27FC236}">
              <a16:creationId xmlns:a16="http://schemas.microsoft.com/office/drawing/2014/main" id="{00000000-0008-0000-0100-0000E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4" name="Picture 57">
          <a:extLst>
            <a:ext uri="{FF2B5EF4-FFF2-40B4-BE49-F238E27FC236}">
              <a16:creationId xmlns:a16="http://schemas.microsoft.com/office/drawing/2014/main" id="{00000000-0008-0000-0100-0000E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5" name="Picture 57">
          <a:extLst>
            <a:ext uri="{FF2B5EF4-FFF2-40B4-BE49-F238E27FC236}">
              <a16:creationId xmlns:a16="http://schemas.microsoft.com/office/drawing/2014/main" id="{00000000-0008-0000-0100-0000E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6" name="Picture 57">
          <a:extLst>
            <a:ext uri="{FF2B5EF4-FFF2-40B4-BE49-F238E27FC236}">
              <a16:creationId xmlns:a16="http://schemas.microsoft.com/office/drawing/2014/main" id="{00000000-0008-0000-0100-0000E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7" name="Picture 57">
          <a:extLst>
            <a:ext uri="{FF2B5EF4-FFF2-40B4-BE49-F238E27FC236}">
              <a16:creationId xmlns:a16="http://schemas.microsoft.com/office/drawing/2014/main" id="{00000000-0008-0000-0100-0000E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8" name="Picture 57">
          <a:extLst>
            <a:ext uri="{FF2B5EF4-FFF2-40B4-BE49-F238E27FC236}">
              <a16:creationId xmlns:a16="http://schemas.microsoft.com/office/drawing/2014/main" id="{00000000-0008-0000-0100-0000E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09" name="Picture 57">
          <a:extLst>
            <a:ext uri="{FF2B5EF4-FFF2-40B4-BE49-F238E27FC236}">
              <a16:creationId xmlns:a16="http://schemas.microsoft.com/office/drawing/2014/main" id="{00000000-0008-0000-0100-0000E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0" name="Picture 57">
          <a:extLst>
            <a:ext uri="{FF2B5EF4-FFF2-40B4-BE49-F238E27FC236}">
              <a16:creationId xmlns:a16="http://schemas.microsoft.com/office/drawing/2014/main" id="{00000000-0008-0000-0100-0000E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1" name="Picture 57">
          <a:extLst>
            <a:ext uri="{FF2B5EF4-FFF2-40B4-BE49-F238E27FC236}">
              <a16:creationId xmlns:a16="http://schemas.microsoft.com/office/drawing/2014/main" id="{00000000-0008-0000-0100-0000E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2" name="Picture 57">
          <a:extLst>
            <a:ext uri="{FF2B5EF4-FFF2-40B4-BE49-F238E27FC236}">
              <a16:creationId xmlns:a16="http://schemas.microsoft.com/office/drawing/2014/main" id="{00000000-0008-0000-0100-0000F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3" name="Picture 57">
          <a:extLst>
            <a:ext uri="{FF2B5EF4-FFF2-40B4-BE49-F238E27FC236}">
              <a16:creationId xmlns:a16="http://schemas.microsoft.com/office/drawing/2014/main" id="{00000000-0008-0000-0100-0000F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4" name="Picture 57">
          <a:extLst>
            <a:ext uri="{FF2B5EF4-FFF2-40B4-BE49-F238E27FC236}">
              <a16:creationId xmlns:a16="http://schemas.microsoft.com/office/drawing/2014/main" id="{00000000-0008-0000-0100-0000F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5" name="Picture 57">
          <a:extLst>
            <a:ext uri="{FF2B5EF4-FFF2-40B4-BE49-F238E27FC236}">
              <a16:creationId xmlns:a16="http://schemas.microsoft.com/office/drawing/2014/main" id="{00000000-0008-0000-0100-0000F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6" name="Picture 57">
          <a:extLst>
            <a:ext uri="{FF2B5EF4-FFF2-40B4-BE49-F238E27FC236}">
              <a16:creationId xmlns:a16="http://schemas.microsoft.com/office/drawing/2014/main" id="{00000000-0008-0000-0100-0000F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7" name="Picture 57">
          <a:extLst>
            <a:ext uri="{FF2B5EF4-FFF2-40B4-BE49-F238E27FC236}">
              <a16:creationId xmlns:a16="http://schemas.microsoft.com/office/drawing/2014/main" id="{00000000-0008-0000-0100-0000F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8" name="Picture 57">
          <a:extLst>
            <a:ext uri="{FF2B5EF4-FFF2-40B4-BE49-F238E27FC236}">
              <a16:creationId xmlns:a16="http://schemas.microsoft.com/office/drawing/2014/main" id="{00000000-0008-0000-0100-0000F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19" name="Picture 57">
          <a:extLst>
            <a:ext uri="{FF2B5EF4-FFF2-40B4-BE49-F238E27FC236}">
              <a16:creationId xmlns:a16="http://schemas.microsoft.com/office/drawing/2014/main" id="{00000000-0008-0000-0100-0000F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0" name="Picture 57">
          <a:extLst>
            <a:ext uri="{FF2B5EF4-FFF2-40B4-BE49-F238E27FC236}">
              <a16:creationId xmlns:a16="http://schemas.microsoft.com/office/drawing/2014/main" id="{00000000-0008-0000-0100-0000F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1" name="Picture 57">
          <a:extLst>
            <a:ext uri="{FF2B5EF4-FFF2-40B4-BE49-F238E27FC236}">
              <a16:creationId xmlns:a16="http://schemas.microsoft.com/office/drawing/2014/main" id="{00000000-0008-0000-0100-0000F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2" name="Picture 57">
          <a:extLst>
            <a:ext uri="{FF2B5EF4-FFF2-40B4-BE49-F238E27FC236}">
              <a16:creationId xmlns:a16="http://schemas.microsoft.com/office/drawing/2014/main" id="{00000000-0008-0000-0100-0000F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3" name="Picture 57">
          <a:extLst>
            <a:ext uri="{FF2B5EF4-FFF2-40B4-BE49-F238E27FC236}">
              <a16:creationId xmlns:a16="http://schemas.microsoft.com/office/drawing/2014/main" id="{00000000-0008-0000-0100-0000F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4" name="Picture 57">
          <a:extLst>
            <a:ext uri="{FF2B5EF4-FFF2-40B4-BE49-F238E27FC236}">
              <a16:creationId xmlns:a16="http://schemas.microsoft.com/office/drawing/2014/main" id="{00000000-0008-0000-0100-0000F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5" name="Picture 57">
          <a:extLst>
            <a:ext uri="{FF2B5EF4-FFF2-40B4-BE49-F238E27FC236}">
              <a16:creationId xmlns:a16="http://schemas.microsoft.com/office/drawing/2014/main" id="{00000000-0008-0000-0100-0000F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6" name="Picture 57">
          <a:extLst>
            <a:ext uri="{FF2B5EF4-FFF2-40B4-BE49-F238E27FC236}">
              <a16:creationId xmlns:a16="http://schemas.microsoft.com/office/drawing/2014/main" id="{00000000-0008-0000-0100-0000F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7" name="Picture 57">
          <a:extLst>
            <a:ext uri="{FF2B5EF4-FFF2-40B4-BE49-F238E27FC236}">
              <a16:creationId xmlns:a16="http://schemas.microsoft.com/office/drawing/2014/main" id="{00000000-0008-0000-0100-0000F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8" name="Picture 57">
          <a:extLst>
            <a:ext uri="{FF2B5EF4-FFF2-40B4-BE49-F238E27FC236}">
              <a16:creationId xmlns:a16="http://schemas.microsoft.com/office/drawing/2014/main" id="{00000000-0008-0000-0100-00000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29" name="Picture 57">
          <a:extLst>
            <a:ext uri="{FF2B5EF4-FFF2-40B4-BE49-F238E27FC236}">
              <a16:creationId xmlns:a16="http://schemas.microsoft.com/office/drawing/2014/main" id="{00000000-0008-0000-0100-00000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0" name="Picture 57">
          <a:extLst>
            <a:ext uri="{FF2B5EF4-FFF2-40B4-BE49-F238E27FC236}">
              <a16:creationId xmlns:a16="http://schemas.microsoft.com/office/drawing/2014/main" id="{00000000-0008-0000-0100-00000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1" name="Picture 57">
          <a:extLst>
            <a:ext uri="{FF2B5EF4-FFF2-40B4-BE49-F238E27FC236}">
              <a16:creationId xmlns:a16="http://schemas.microsoft.com/office/drawing/2014/main" id="{00000000-0008-0000-0100-00000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2" name="Picture 57">
          <a:extLst>
            <a:ext uri="{FF2B5EF4-FFF2-40B4-BE49-F238E27FC236}">
              <a16:creationId xmlns:a16="http://schemas.microsoft.com/office/drawing/2014/main" id="{00000000-0008-0000-0100-00000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3" name="Picture 57">
          <a:extLst>
            <a:ext uri="{FF2B5EF4-FFF2-40B4-BE49-F238E27FC236}">
              <a16:creationId xmlns:a16="http://schemas.microsoft.com/office/drawing/2014/main" id="{00000000-0008-0000-0100-00000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4" name="Picture 57">
          <a:extLst>
            <a:ext uri="{FF2B5EF4-FFF2-40B4-BE49-F238E27FC236}">
              <a16:creationId xmlns:a16="http://schemas.microsoft.com/office/drawing/2014/main" id="{00000000-0008-0000-0100-00000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5" name="Picture 57">
          <a:extLst>
            <a:ext uri="{FF2B5EF4-FFF2-40B4-BE49-F238E27FC236}">
              <a16:creationId xmlns:a16="http://schemas.microsoft.com/office/drawing/2014/main" id="{00000000-0008-0000-0100-00000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6" name="Picture 57">
          <a:extLst>
            <a:ext uri="{FF2B5EF4-FFF2-40B4-BE49-F238E27FC236}">
              <a16:creationId xmlns:a16="http://schemas.microsoft.com/office/drawing/2014/main" id="{00000000-0008-0000-0100-00000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7" name="Picture 57">
          <a:extLst>
            <a:ext uri="{FF2B5EF4-FFF2-40B4-BE49-F238E27FC236}">
              <a16:creationId xmlns:a16="http://schemas.microsoft.com/office/drawing/2014/main" id="{00000000-0008-0000-0100-00000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8" name="Picture 57">
          <a:extLst>
            <a:ext uri="{FF2B5EF4-FFF2-40B4-BE49-F238E27FC236}">
              <a16:creationId xmlns:a16="http://schemas.microsoft.com/office/drawing/2014/main" id="{00000000-0008-0000-0100-00000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39" name="Picture 57">
          <a:extLst>
            <a:ext uri="{FF2B5EF4-FFF2-40B4-BE49-F238E27FC236}">
              <a16:creationId xmlns:a16="http://schemas.microsoft.com/office/drawing/2014/main" id="{00000000-0008-0000-0100-00000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0" name="Picture 57">
          <a:extLst>
            <a:ext uri="{FF2B5EF4-FFF2-40B4-BE49-F238E27FC236}">
              <a16:creationId xmlns:a16="http://schemas.microsoft.com/office/drawing/2014/main" id="{00000000-0008-0000-0100-00000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1" name="Picture 57">
          <a:extLst>
            <a:ext uri="{FF2B5EF4-FFF2-40B4-BE49-F238E27FC236}">
              <a16:creationId xmlns:a16="http://schemas.microsoft.com/office/drawing/2014/main" id="{00000000-0008-0000-0100-00000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2" name="Picture 57">
          <a:extLst>
            <a:ext uri="{FF2B5EF4-FFF2-40B4-BE49-F238E27FC236}">
              <a16:creationId xmlns:a16="http://schemas.microsoft.com/office/drawing/2014/main" id="{00000000-0008-0000-0100-00000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3" name="Picture 57">
          <a:extLst>
            <a:ext uri="{FF2B5EF4-FFF2-40B4-BE49-F238E27FC236}">
              <a16:creationId xmlns:a16="http://schemas.microsoft.com/office/drawing/2014/main" id="{00000000-0008-0000-0100-00000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4" name="Picture 57">
          <a:extLst>
            <a:ext uri="{FF2B5EF4-FFF2-40B4-BE49-F238E27FC236}">
              <a16:creationId xmlns:a16="http://schemas.microsoft.com/office/drawing/2014/main" id="{00000000-0008-0000-0100-00001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5" name="Picture 57">
          <a:extLst>
            <a:ext uri="{FF2B5EF4-FFF2-40B4-BE49-F238E27FC236}">
              <a16:creationId xmlns:a16="http://schemas.microsoft.com/office/drawing/2014/main" id="{00000000-0008-0000-0100-00001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6" name="Picture 57">
          <a:extLst>
            <a:ext uri="{FF2B5EF4-FFF2-40B4-BE49-F238E27FC236}">
              <a16:creationId xmlns:a16="http://schemas.microsoft.com/office/drawing/2014/main" id="{00000000-0008-0000-0100-00001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7" name="Picture 57">
          <a:extLst>
            <a:ext uri="{FF2B5EF4-FFF2-40B4-BE49-F238E27FC236}">
              <a16:creationId xmlns:a16="http://schemas.microsoft.com/office/drawing/2014/main" id="{00000000-0008-0000-0100-00001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8" name="Picture 57">
          <a:extLst>
            <a:ext uri="{FF2B5EF4-FFF2-40B4-BE49-F238E27FC236}">
              <a16:creationId xmlns:a16="http://schemas.microsoft.com/office/drawing/2014/main" id="{00000000-0008-0000-0100-00001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49" name="Picture 57">
          <a:extLst>
            <a:ext uri="{FF2B5EF4-FFF2-40B4-BE49-F238E27FC236}">
              <a16:creationId xmlns:a16="http://schemas.microsoft.com/office/drawing/2014/main" id="{00000000-0008-0000-0100-00001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0" name="Picture 57">
          <a:extLst>
            <a:ext uri="{FF2B5EF4-FFF2-40B4-BE49-F238E27FC236}">
              <a16:creationId xmlns:a16="http://schemas.microsoft.com/office/drawing/2014/main" id="{00000000-0008-0000-0100-00001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1" name="Picture 57">
          <a:extLst>
            <a:ext uri="{FF2B5EF4-FFF2-40B4-BE49-F238E27FC236}">
              <a16:creationId xmlns:a16="http://schemas.microsoft.com/office/drawing/2014/main" id="{00000000-0008-0000-0100-00001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2" name="Picture 57">
          <a:extLst>
            <a:ext uri="{FF2B5EF4-FFF2-40B4-BE49-F238E27FC236}">
              <a16:creationId xmlns:a16="http://schemas.microsoft.com/office/drawing/2014/main" id="{00000000-0008-0000-0100-00001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3" name="Picture 57">
          <a:extLst>
            <a:ext uri="{FF2B5EF4-FFF2-40B4-BE49-F238E27FC236}">
              <a16:creationId xmlns:a16="http://schemas.microsoft.com/office/drawing/2014/main" id="{00000000-0008-0000-0100-00001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4" name="Picture 57">
          <a:extLst>
            <a:ext uri="{FF2B5EF4-FFF2-40B4-BE49-F238E27FC236}">
              <a16:creationId xmlns:a16="http://schemas.microsoft.com/office/drawing/2014/main" id="{00000000-0008-0000-0100-00001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5" name="Picture 57">
          <a:extLst>
            <a:ext uri="{FF2B5EF4-FFF2-40B4-BE49-F238E27FC236}">
              <a16:creationId xmlns:a16="http://schemas.microsoft.com/office/drawing/2014/main" id="{00000000-0008-0000-0100-00001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6" name="Picture 57">
          <a:extLst>
            <a:ext uri="{FF2B5EF4-FFF2-40B4-BE49-F238E27FC236}">
              <a16:creationId xmlns:a16="http://schemas.microsoft.com/office/drawing/2014/main" id="{00000000-0008-0000-0100-00001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7" name="Picture 57">
          <a:extLst>
            <a:ext uri="{FF2B5EF4-FFF2-40B4-BE49-F238E27FC236}">
              <a16:creationId xmlns:a16="http://schemas.microsoft.com/office/drawing/2014/main" id="{00000000-0008-0000-0100-00001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8" name="Picture 57">
          <a:extLst>
            <a:ext uri="{FF2B5EF4-FFF2-40B4-BE49-F238E27FC236}">
              <a16:creationId xmlns:a16="http://schemas.microsoft.com/office/drawing/2014/main" id="{00000000-0008-0000-0100-00001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59" name="Picture 57">
          <a:extLst>
            <a:ext uri="{FF2B5EF4-FFF2-40B4-BE49-F238E27FC236}">
              <a16:creationId xmlns:a16="http://schemas.microsoft.com/office/drawing/2014/main" id="{00000000-0008-0000-0100-00001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0" name="Picture 57">
          <a:extLst>
            <a:ext uri="{FF2B5EF4-FFF2-40B4-BE49-F238E27FC236}">
              <a16:creationId xmlns:a16="http://schemas.microsoft.com/office/drawing/2014/main" id="{00000000-0008-0000-0100-00002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1" name="Picture 57">
          <a:extLst>
            <a:ext uri="{FF2B5EF4-FFF2-40B4-BE49-F238E27FC236}">
              <a16:creationId xmlns:a16="http://schemas.microsoft.com/office/drawing/2014/main" id="{00000000-0008-0000-0100-00002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2" name="Picture 57">
          <a:extLst>
            <a:ext uri="{FF2B5EF4-FFF2-40B4-BE49-F238E27FC236}">
              <a16:creationId xmlns:a16="http://schemas.microsoft.com/office/drawing/2014/main" id="{00000000-0008-0000-0100-00002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3" name="Picture 57">
          <a:extLst>
            <a:ext uri="{FF2B5EF4-FFF2-40B4-BE49-F238E27FC236}">
              <a16:creationId xmlns:a16="http://schemas.microsoft.com/office/drawing/2014/main" id="{00000000-0008-0000-0100-00002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4" name="Picture 57">
          <a:extLst>
            <a:ext uri="{FF2B5EF4-FFF2-40B4-BE49-F238E27FC236}">
              <a16:creationId xmlns:a16="http://schemas.microsoft.com/office/drawing/2014/main" id="{00000000-0008-0000-0100-00002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5" name="Picture 57">
          <a:extLst>
            <a:ext uri="{FF2B5EF4-FFF2-40B4-BE49-F238E27FC236}">
              <a16:creationId xmlns:a16="http://schemas.microsoft.com/office/drawing/2014/main" id="{00000000-0008-0000-0100-00002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6" name="Picture 57">
          <a:extLst>
            <a:ext uri="{FF2B5EF4-FFF2-40B4-BE49-F238E27FC236}">
              <a16:creationId xmlns:a16="http://schemas.microsoft.com/office/drawing/2014/main" id="{00000000-0008-0000-0100-00002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7" name="Picture 57">
          <a:extLst>
            <a:ext uri="{FF2B5EF4-FFF2-40B4-BE49-F238E27FC236}">
              <a16:creationId xmlns:a16="http://schemas.microsoft.com/office/drawing/2014/main" id="{00000000-0008-0000-0100-00002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8" name="Picture 57">
          <a:extLst>
            <a:ext uri="{FF2B5EF4-FFF2-40B4-BE49-F238E27FC236}">
              <a16:creationId xmlns:a16="http://schemas.microsoft.com/office/drawing/2014/main" id="{00000000-0008-0000-0100-00002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69" name="Picture 57">
          <a:extLst>
            <a:ext uri="{FF2B5EF4-FFF2-40B4-BE49-F238E27FC236}">
              <a16:creationId xmlns:a16="http://schemas.microsoft.com/office/drawing/2014/main" id="{00000000-0008-0000-0100-00002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0" name="Picture 57">
          <a:extLst>
            <a:ext uri="{FF2B5EF4-FFF2-40B4-BE49-F238E27FC236}">
              <a16:creationId xmlns:a16="http://schemas.microsoft.com/office/drawing/2014/main" id="{00000000-0008-0000-0100-00002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1" name="Picture 57">
          <a:extLst>
            <a:ext uri="{FF2B5EF4-FFF2-40B4-BE49-F238E27FC236}">
              <a16:creationId xmlns:a16="http://schemas.microsoft.com/office/drawing/2014/main" id="{00000000-0008-0000-0100-00002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2" name="Picture 57">
          <a:extLst>
            <a:ext uri="{FF2B5EF4-FFF2-40B4-BE49-F238E27FC236}">
              <a16:creationId xmlns:a16="http://schemas.microsoft.com/office/drawing/2014/main" id="{00000000-0008-0000-0100-00002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3" name="Picture 57">
          <a:extLst>
            <a:ext uri="{FF2B5EF4-FFF2-40B4-BE49-F238E27FC236}">
              <a16:creationId xmlns:a16="http://schemas.microsoft.com/office/drawing/2014/main" id="{00000000-0008-0000-0100-00002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4" name="Picture 57">
          <a:extLst>
            <a:ext uri="{FF2B5EF4-FFF2-40B4-BE49-F238E27FC236}">
              <a16:creationId xmlns:a16="http://schemas.microsoft.com/office/drawing/2014/main" id="{00000000-0008-0000-0100-00002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5" name="Picture 57">
          <a:extLst>
            <a:ext uri="{FF2B5EF4-FFF2-40B4-BE49-F238E27FC236}">
              <a16:creationId xmlns:a16="http://schemas.microsoft.com/office/drawing/2014/main" id="{00000000-0008-0000-0100-00002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6" name="Picture 57">
          <a:extLst>
            <a:ext uri="{FF2B5EF4-FFF2-40B4-BE49-F238E27FC236}">
              <a16:creationId xmlns:a16="http://schemas.microsoft.com/office/drawing/2014/main" id="{00000000-0008-0000-0100-00003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7" name="Picture 57">
          <a:extLst>
            <a:ext uri="{FF2B5EF4-FFF2-40B4-BE49-F238E27FC236}">
              <a16:creationId xmlns:a16="http://schemas.microsoft.com/office/drawing/2014/main" id="{00000000-0008-0000-0100-00003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8" name="Picture 57">
          <a:extLst>
            <a:ext uri="{FF2B5EF4-FFF2-40B4-BE49-F238E27FC236}">
              <a16:creationId xmlns:a16="http://schemas.microsoft.com/office/drawing/2014/main" id="{00000000-0008-0000-0100-00003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79" name="Picture 57">
          <a:extLst>
            <a:ext uri="{FF2B5EF4-FFF2-40B4-BE49-F238E27FC236}">
              <a16:creationId xmlns:a16="http://schemas.microsoft.com/office/drawing/2014/main" id="{00000000-0008-0000-0100-00003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0" name="Picture 57">
          <a:extLst>
            <a:ext uri="{FF2B5EF4-FFF2-40B4-BE49-F238E27FC236}">
              <a16:creationId xmlns:a16="http://schemas.microsoft.com/office/drawing/2014/main" id="{00000000-0008-0000-0100-00003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1" name="Picture 57">
          <a:extLst>
            <a:ext uri="{FF2B5EF4-FFF2-40B4-BE49-F238E27FC236}">
              <a16:creationId xmlns:a16="http://schemas.microsoft.com/office/drawing/2014/main" id="{00000000-0008-0000-0100-00003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2" name="Picture 57">
          <a:extLst>
            <a:ext uri="{FF2B5EF4-FFF2-40B4-BE49-F238E27FC236}">
              <a16:creationId xmlns:a16="http://schemas.microsoft.com/office/drawing/2014/main" id="{00000000-0008-0000-0100-00003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3" name="Picture 57">
          <a:extLst>
            <a:ext uri="{FF2B5EF4-FFF2-40B4-BE49-F238E27FC236}">
              <a16:creationId xmlns:a16="http://schemas.microsoft.com/office/drawing/2014/main" id="{00000000-0008-0000-0100-00003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4" name="Picture 57">
          <a:extLst>
            <a:ext uri="{FF2B5EF4-FFF2-40B4-BE49-F238E27FC236}">
              <a16:creationId xmlns:a16="http://schemas.microsoft.com/office/drawing/2014/main" id="{00000000-0008-0000-0100-00003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5" name="Picture 57">
          <a:extLst>
            <a:ext uri="{FF2B5EF4-FFF2-40B4-BE49-F238E27FC236}">
              <a16:creationId xmlns:a16="http://schemas.microsoft.com/office/drawing/2014/main" id="{00000000-0008-0000-0100-00003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6" name="Picture 57">
          <a:extLst>
            <a:ext uri="{FF2B5EF4-FFF2-40B4-BE49-F238E27FC236}">
              <a16:creationId xmlns:a16="http://schemas.microsoft.com/office/drawing/2014/main" id="{00000000-0008-0000-0100-00003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7" name="Picture 57">
          <a:extLst>
            <a:ext uri="{FF2B5EF4-FFF2-40B4-BE49-F238E27FC236}">
              <a16:creationId xmlns:a16="http://schemas.microsoft.com/office/drawing/2014/main" id="{00000000-0008-0000-0100-00003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8" name="Picture 57">
          <a:extLst>
            <a:ext uri="{FF2B5EF4-FFF2-40B4-BE49-F238E27FC236}">
              <a16:creationId xmlns:a16="http://schemas.microsoft.com/office/drawing/2014/main" id="{00000000-0008-0000-0100-00003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89" name="Picture 57">
          <a:extLst>
            <a:ext uri="{FF2B5EF4-FFF2-40B4-BE49-F238E27FC236}">
              <a16:creationId xmlns:a16="http://schemas.microsoft.com/office/drawing/2014/main" id="{00000000-0008-0000-0100-00003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0" name="Picture 57">
          <a:extLst>
            <a:ext uri="{FF2B5EF4-FFF2-40B4-BE49-F238E27FC236}">
              <a16:creationId xmlns:a16="http://schemas.microsoft.com/office/drawing/2014/main" id="{00000000-0008-0000-0100-00003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1" name="Picture 57">
          <a:extLst>
            <a:ext uri="{FF2B5EF4-FFF2-40B4-BE49-F238E27FC236}">
              <a16:creationId xmlns:a16="http://schemas.microsoft.com/office/drawing/2014/main" id="{00000000-0008-0000-0100-00003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2" name="Picture 57">
          <a:extLst>
            <a:ext uri="{FF2B5EF4-FFF2-40B4-BE49-F238E27FC236}">
              <a16:creationId xmlns:a16="http://schemas.microsoft.com/office/drawing/2014/main" id="{00000000-0008-0000-0100-00004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3" name="Picture 57">
          <a:extLst>
            <a:ext uri="{FF2B5EF4-FFF2-40B4-BE49-F238E27FC236}">
              <a16:creationId xmlns:a16="http://schemas.microsoft.com/office/drawing/2014/main" id="{00000000-0008-0000-0100-00004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4" name="Picture 57">
          <a:extLst>
            <a:ext uri="{FF2B5EF4-FFF2-40B4-BE49-F238E27FC236}">
              <a16:creationId xmlns:a16="http://schemas.microsoft.com/office/drawing/2014/main" id="{00000000-0008-0000-0100-00004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5" name="Picture 57">
          <a:extLst>
            <a:ext uri="{FF2B5EF4-FFF2-40B4-BE49-F238E27FC236}">
              <a16:creationId xmlns:a16="http://schemas.microsoft.com/office/drawing/2014/main" id="{00000000-0008-0000-0100-00004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6" name="Picture 57">
          <a:extLst>
            <a:ext uri="{FF2B5EF4-FFF2-40B4-BE49-F238E27FC236}">
              <a16:creationId xmlns:a16="http://schemas.microsoft.com/office/drawing/2014/main" id="{00000000-0008-0000-0100-00004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7" name="Picture 57">
          <a:extLst>
            <a:ext uri="{FF2B5EF4-FFF2-40B4-BE49-F238E27FC236}">
              <a16:creationId xmlns:a16="http://schemas.microsoft.com/office/drawing/2014/main" id="{00000000-0008-0000-0100-00004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8" name="Picture 57">
          <a:extLst>
            <a:ext uri="{FF2B5EF4-FFF2-40B4-BE49-F238E27FC236}">
              <a16:creationId xmlns:a16="http://schemas.microsoft.com/office/drawing/2014/main" id="{00000000-0008-0000-0100-00004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399" name="Picture 57">
          <a:extLst>
            <a:ext uri="{FF2B5EF4-FFF2-40B4-BE49-F238E27FC236}">
              <a16:creationId xmlns:a16="http://schemas.microsoft.com/office/drawing/2014/main" id="{00000000-0008-0000-0100-00004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0" name="Picture 57">
          <a:extLst>
            <a:ext uri="{FF2B5EF4-FFF2-40B4-BE49-F238E27FC236}">
              <a16:creationId xmlns:a16="http://schemas.microsoft.com/office/drawing/2014/main" id="{00000000-0008-0000-0100-00004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1" name="Picture 57">
          <a:extLst>
            <a:ext uri="{FF2B5EF4-FFF2-40B4-BE49-F238E27FC236}">
              <a16:creationId xmlns:a16="http://schemas.microsoft.com/office/drawing/2014/main" id="{00000000-0008-0000-0100-00004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2" name="Picture 57">
          <a:extLst>
            <a:ext uri="{FF2B5EF4-FFF2-40B4-BE49-F238E27FC236}">
              <a16:creationId xmlns:a16="http://schemas.microsoft.com/office/drawing/2014/main" id="{00000000-0008-0000-0100-00004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3" name="Picture 57">
          <a:extLst>
            <a:ext uri="{FF2B5EF4-FFF2-40B4-BE49-F238E27FC236}">
              <a16:creationId xmlns:a16="http://schemas.microsoft.com/office/drawing/2014/main" id="{00000000-0008-0000-0100-00004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4" name="Picture 57">
          <a:extLst>
            <a:ext uri="{FF2B5EF4-FFF2-40B4-BE49-F238E27FC236}">
              <a16:creationId xmlns:a16="http://schemas.microsoft.com/office/drawing/2014/main" id="{00000000-0008-0000-0100-00004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5" name="Picture 57">
          <a:extLst>
            <a:ext uri="{FF2B5EF4-FFF2-40B4-BE49-F238E27FC236}">
              <a16:creationId xmlns:a16="http://schemas.microsoft.com/office/drawing/2014/main" id="{00000000-0008-0000-0100-00004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6" name="Picture 57">
          <a:extLst>
            <a:ext uri="{FF2B5EF4-FFF2-40B4-BE49-F238E27FC236}">
              <a16:creationId xmlns:a16="http://schemas.microsoft.com/office/drawing/2014/main" id="{00000000-0008-0000-0100-00004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7" name="Picture 57">
          <a:extLst>
            <a:ext uri="{FF2B5EF4-FFF2-40B4-BE49-F238E27FC236}">
              <a16:creationId xmlns:a16="http://schemas.microsoft.com/office/drawing/2014/main" id="{00000000-0008-0000-0100-00004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8" name="Picture 57">
          <a:extLst>
            <a:ext uri="{FF2B5EF4-FFF2-40B4-BE49-F238E27FC236}">
              <a16:creationId xmlns:a16="http://schemas.microsoft.com/office/drawing/2014/main" id="{00000000-0008-0000-0100-00005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09" name="Picture 57">
          <a:extLst>
            <a:ext uri="{FF2B5EF4-FFF2-40B4-BE49-F238E27FC236}">
              <a16:creationId xmlns:a16="http://schemas.microsoft.com/office/drawing/2014/main" id="{00000000-0008-0000-0100-00005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0" name="Picture 57">
          <a:extLst>
            <a:ext uri="{FF2B5EF4-FFF2-40B4-BE49-F238E27FC236}">
              <a16:creationId xmlns:a16="http://schemas.microsoft.com/office/drawing/2014/main" id="{00000000-0008-0000-0100-00005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1" name="Picture 57">
          <a:extLst>
            <a:ext uri="{FF2B5EF4-FFF2-40B4-BE49-F238E27FC236}">
              <a16:creationId xmlns:a16="http://schemas.microsoft.com/office/drawing/2014/main" id="{00000000-0008-0000-0100-00005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2" name="Picture 57">
          <a:extLst>
            <a:ext uri="{FF2B5EF4-FFF2-40B4-BE49-F238E27FC236}">
              <a16:creationId xmlns:a16="http://schemas.microsoft.com/office/drawing/2014/main" id="{00000000-0008-0000-0100-00005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3" name="Picture 57">
          <a:extLst>
            <a:ext uri="{FF2B5EF4-FFF2-40B4-BE49-F238E27FC236}">
              <a16:creationId xmlns:a16="http://schemas.microsoft.com/office/drawing/2014/main" id="{00000000-0008-0000-0100-00005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4" name="Picture 57">
          <a:extLst>
            <a:ext uri="{FF2B5EF4-FFF2-40B4-BE49-F238E27FC236}">
              <a16:creationId xmlns:a16="http://schemas.microsoft.com/office/drawing/2014/main" id="{00000000-0008-0000-0100-00005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5" name="Picture 57">
          <a:extLst>
            <a:ext uri="{FF2B5EF4-FFF2-40B4-BE49-F238E27FC236}">
              <a16:creationId xmlns:a16="http://schemas.microsoft.com/office/drawing/2014/main" id="{00000000-0008-0000-0100-00005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6" name="Picture 57">
          <a:extLst>
            <a:ext uri="{FF2B5EF4-FFF2-40B4-BE49-F238E27FC236}">
              <a16:creationId xmlns:a16="http://schemas.microsoft.com/office/drawing/2014/main" id="{00000000-0008-0000-0100-00005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7" name="Picture 57">
          <a:extLst>
            <a:ext uri="{FF2B5EF4-FFF2-40B4-BE49-F238E27FC236}">
              <a16:creationId xmlns:a16="http://schemas.microsoft.com/office/drawing/2014/main" id="{00000000-0008-0000-0100-00005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8" name="Picture 57">
          <a:extLst>
            <a:ext uri="{FF2B5EF4-FFF2-40B4-BE49-F238E27FC236}">
              <a16:creationId xmlns:a16="http://schemas.microsoft.com/office/drawing/2014/main" id="{00000000-0008-0000-0100-00005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19" name="Picture 57">
          <a:extLst>
            <a:ext uri="{FF2B5EF4-FFF2-40B4-BE49-F238E27FC236}">
              <a16:creationId xmlns:a16="http://schemas.microsoft.com/office/drawing/2014/main" id="{00000000-0008-0000-0100-00005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0" name="Picture 57">
          <a:extLst>
            <a:ext uri="{FF2B5EF4-FFF2-40B4-BE49-F238E27FC236}">
              <a16:creationId xmlns:a16="http://schemas.microsoft.com/office/drawing/2014/main" id="{00000000-0008-0000-0100-00005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1" name="Picture 57">
          <a:extLst>
            <a:ext uri="{FF2B5EF4-FFF2-40B4-BE49-F238E27FC236}">
              <a16:creationId xmlns:a16="http://schemas.microsoft.com/office/drawing/2014/main" id="{00000000-0008-0000-0100-00005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2" name="Picture 57">
          <a:extLst>
            <a:ext uri="{FF2B5EF4-FFF2-40B4-BE49-F238E27FC236}">
              <a16:creationId xmlns:a16="http://schemas.microsoft.com/office/drawing/2014/main" id="{00000000-0008-0000-0100-00005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3" name="Picture 57">
          <a:extLst>
            <a:ext uri="{FF2B5EF4-FFF2-40B4-BE49-F238E27FC236}">
              <a16:creationId xmlns:a16="http://schemas.microsoft.com/office/drawing/2014/main" id="{00000000-0008-0000-0100-00005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4" name="Picture 57">
          <a:extLst>
            <a:ext uri="{FF2B5EF4-FFF2-40B4-BE49-F238E27FC236}">
              <a16:creationId xmlns:a16="http://schemas.microsoft.com/office/drawing/2014/main" id="{00000000-0008-0000-0100-00006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5" name="Picture 57">
          <a:extLst>
            <a:ext uri="{FF2B5EF4-FFF2-40B4-BE49-F238E27FC236}">
              <a16:creationId xmlns:a16="http://schemas.microsoft.com/office/drawing/2014/main" id="{00000000-0008-0000-0100-00006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6" name="Picture 57">
          <a:extLst>
            <a:ext uri="{FF2B5EF4-FFF2-40B4-BE49-F238E27FC236}">
              <a16:creationId xmlns:a16="http://schemas.microsoft.com/office/drawing/2014/main" id="{00000000-0008-0000-0100-00006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7" name="Picture 57">
          <a:extLst>
            <a:ext uri="{FF2B5EF4-FFF2-40B4-BE49-F238E27FC236}">
              <a16:creationId xmlns:a16="http://schemas.microsoft.com/office/drawing/2014/main" id="{00000000-0008-0000-0100-00006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8" name="Picture 57">
          <a:extLst>
            <a:ext uri="{FF2B5EF4-FFF2-40B4-BE49-F238E27FC236}">
              <a16:creationId xmlns:a16="http://schemas.microsoft.com/office/drawing/2014/main" id="{00000000-0008-0000-0100-00006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29" name="Picture 57">
          <a:extLst>
            <a:ext uri="{FF2B5EF4-FFF2-40B4-BE49-F238E27FC236}">
              <a16:creationId xmlns:a16="http://schemas.microsoft.com/office/drawing/2014/main" id="{00000000-0008-0000-0100-00006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0" name="Picture 57">
          <a:extLst>
            <a:ext uri="{FF2B5EF4-FFF2-40B4-BE49-F238E27FC236}">
              <a16:creationId xmlns:a16="http://schemas.microsoft.com/office/drawing/2014/main" id="{00000000-0008-0000-0100-00006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1" name="Picture 57">
          <a:extLst>
            <a:ext uri="{FF2B5EF4-FFF2-40B4-BE49-F238E27FC236}">
              <a16:creationId xmlns:a16="http://schemas.microsoft.com/office/drawing/2014/main" id="{00000000-0008-0000-0100-00006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2" name="Picture 57">
          <a:extLst>
            <a:ext uri="{FF2B5EF4-FFF2-40B4-BE49-F238E27FC236}">
              <a16:creationId xmlns:a16="http://schemas.microsoft.com/office/drawing/2014/main" id="{00000000-0008-0000-0100-00006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3" name="Picture 57">
          <a:extLst>
            <a:ext uri="{FF2B5EF4-FFF2-40B4-BE49-F238E27FC236}">
              <a16:creationId xmlns:a16="http://schemas.microsoft.com/office/drawing/2014/main" id="{00000000-0008-0000-01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4" name="Picture 57">
          <a:extLst>
            <a:ext uri="{FF2B5EF4-FFF2-40B4-BE49-F238E27FC236}">
              <a16:creationId xmlns:a16="http://schemas.microsoft.com/office/drawing/2014/main" id="{00000000-0008-0000-0100-00006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5" name="Picture 57">
          <a:extLst>
            <a:ext uri="{FF2B5EF4-FFF2-40B4-BE49-F238E27FC236}">
              <a16:creationId xmlns:a16="http://schemas.microsoft.com/office/drawing/2014/main" id="{00000000-0008-0000-0100-00006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6" name="Picture 57">
          <a:extLst>
            <a:ext uri="{FF2B5EF4-FFF2-40B4-BE49-F238E27FC236}">
              <a16:creationId xmlns:a16="http://schemas.microsoft.com/office/drawing/2014/main" id="{00000000-0008-0000-0100-00006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7" name="Picture 57">
          <a:extLst>
            <a:ext uri="{FF2B5EF4-FFF2-40B4-BE49-F238E27FC236}">
              <a16:creationId xmlns:a16="http://schemas.microsoft.com/office/drawing/2014/main" id="{00000000-0008-0000-0100-00006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8" name="Picture 57">
          <a:extLst>
            <a:ext uri="{FF2B5EF4-FFF2-40B4-BE49-F238E27FC236}">
              <a16:creationId xmlns:a16="http://schemas.microsoft.com/office/drawing/2014/main" id="{00000000-0008-0000-0100-00006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9525" cy="190500"/>
    <xdr:pic>
      <xdr:nvPicPr>
        <xdr:cNvPr id="3439" name="Picture 57">
          <a:extLst>
            <a:ext uri="{FF2B5EF4-FFF2-40B4-BE49-F238E27FC236}">
              <a16:creationId xmlns:a16="http://schemas.microsoft.com/office/drawing/2014/main" id="{00000000-0008-0000-0100-00006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333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0" name="Picture 57">
          <a:extLst>
            <a:ext uri="{FF2B5EF4-FFF2-40B4-BE49-F238E27FC236}">
              <a16:creationId xmlns:a16="http://schemas.microsoft.com/office/drawing/2014/main" id="{00000000-0008-0000-0100-00007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1" name="Picture 57">
          <a:extLst>
            <a:ext uri="{FF2B5EF4-FFF2-40B4-BE49-F238E27FC236}">
              <a16:creationId xmlns:a16="http://schemas.microsoft.com/office/drawing/2014/main" id="{00000000-0008-0000-0100-00007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2" name="Picture 57">
          <a:extLst>
            <a:ext uri="{FF2B5EF4-FFF2-40B4-BE49-F238E27FC236}">
              <a16:creationId xmlns:a16="http://schemas.microsoft.com/office/drawing/2014/main" id="{00000000-0008-0000-0100-00007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3" name="Picture 57">
          <a:extLst>
            <a:ext uri="{FF2B5EF4-FFF2-40B4-BE49-F238E27FC236}">
              <a16:creationId xmlns:a16="http://schemas.microsoft.com/office/drawing/2014/main" id="{00000000-0008-0000-0100-00007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4" name="Picture 57">
          <a:extLst>
            <a:ext uri="{FF2B5EF4-FFF2-40B4-BE49-F238E27FC236}">
              <a16:creationId xmlns:a16="http://schemas.microsoft.com/office/drawing/2014/main" id="{00000000-0008-0000-0100-00007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5" name="Picture 57">
          <a:extLst>
            <a:ext uri="{FF2B5EF4-FFF2-40B4-BE49-F238E27FC236}">
              <a16:creationId xmlns:a16="http://schemas.microsoft.com/office/drawing/2014/main" id="{00000000-0008-0000-0100-00007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6" name="Picture 57">
          <a:extLst>
            <a:ext uri="{FF2B5EF4-FFF2-40B4-BE49-F238E27FC236}">
              <a16:creationId xmlns:a16="http://schemas.microsoft.com/office/drawing/2014/main" id="{00000000-0008-0000-0100-00007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7" name="Picture 57">
          <a:extLst>
            <a:ext uri="{FF2B5EF4-FFF2-40B4-BE49-F238E27FC236}">
              <a16:creationId xmlns:a16="http://schemas.microsoft.com/office/drawing/2014/main" id="{00000000-0008-0000-0100-00007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8" name="Picture 57">
          <a:extLst>
            <a:ext uri="{FF2B5EF4-FFF2-40B4-BE49-F238E27FC236}">
              <a16:creationId xmlns:a16="http://schemas.microsoft.com/office/drawing/2014/main" id="{00000000-0008-0000-0100-00007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49" name="Picture 57">
          <a:extLst>
            <a:ext uri="{FF2B5EF4-FFF2-40B4-BE49-F238E27FC236}">
              <a16:creationId xmlns:a16="http://schemas.microsoft.com/office/drawing/2014/main" id="{00000000-0008-0000-0100-00007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0" name="Picture 57">
          <a:extLst>
            <a:ext uri="{FF2B5EF4-FFF2-40B4-BE49-F238E27FC236}">
              <a16:creationId xmlns:a16="http://schemas.microsoft.com/office/drawing/2014/main" id="{00000000-0008-0000-0100-00007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1" name="Picture 57">
          <a:extLst>
            <a:ext uri="{FF2B5EF4-FFF2-40B4-BE49-F238E27FC236}">
              <a16:creationId xmlns:a16="http://schemas.microsoft.com/office/drawing/2014/main" id="{00000000-0008-0000-0100-00007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2" name="Picture 57">
          <a:extLst>
            <a:ext uri="{FF2B5EF4-FFF2-40B4-BE49-F238E27FC236}">
              <a16:creationId xmlns:a16="http://schemas.microsoft.com/office/drawing/2014/main" id="{00000000-0008-0000-0100-00007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3" name="Picture 57">
          <a:extLst>
            <a:ext uri="{FF2B5EF4-FFF2-40B4-BE49-F238E27FC236}">
              <a16:creationId xmlns:a16="http://schemas.microsoft.com/office/drawing/2014/main" id="{00000000-0008-0000-0100-00007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4" name="Picture 57">
          <a:extLst>
            <a:ext uri="{FF2B5EF4-FFF2-40B4-BE49-F238E27FC236}">
              <a16:creationId xmlns:a16="http://schemas.microsoft.com/office/drawing/2014/main" id="{00000000-0008-0000-0100-00007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5" name="Picture 57">
          <a:extLst>
            <a:ext uri="{FF2B5EF4-FFF2-40B4-BE49-F238E27FC236}">
              <a16:creationId xmlns:a16="http://schemas.microsoft.com/office/drawing/2014/main" id="{00000000-0008-0000-0100-00007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6" name="Picture 57">
          <a:extLst>
            <a:ext uri="{FF2B5EF4-FFF2-40B4-BE49-F238E27FC236}">
              <a16:creationId xmlns:a16="http://schemas.microsoft.com/office/drawing/2014/main" id="{00000000-0008-0000-0100-00008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7" name="Picture 57">
          <a:extLst>
            <a:ext uri="{FF2B5EF4-FFF2-40B4-BE49-F238E27FC236}">
              <a16:creationId xmlns:a16="http://schemas.microsoft.com/office/drawing/2014/main" id="{00000000-0008-0000-0100-00008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8" name="Picture 57">
          <a:extLst>
            <a:ext uri="{FF2B5EF4-FFF2-40B4-BE49-F238E27FC236}">
              <a16:creationId xmlns:a16="http://schemas.microsoft.com/office/drawing/2014/main" id="{00000000-0008-0000-0100-00008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59" name="Picture 57">
          <a:extLst>
            <a:ext uri="{FF2B5EF4-FFF2-40B4-BE49-F238E27FC236}">
              <a16:creationId xmlns:a16="http://schemas.microsoft.com/office/drawing/2014/main" id="{00000000-0008-0000-0100-00008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0" name="Picture 57">
          <a:extLst>
            <a:ext uri="{FF2B5EF4-FFF2-40B4-BE49-F238E27FC236}">
              <a16:creationId xmlns:a16="http://schemas.microsoft.com/office/drawing/2014/main" id="{00000000-0008-0000-0100-00008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1" name="Picture 57">
          <a:extLst>
            <a:ext uri="{FF2B5EF4-FFF2-40B4-BE49-F238E27FC236}">
              <a16:creationId xmlns:a16="http://schemas.microsoft.com/office/drawing/2014/main" id="{00000000-0008-0000-0100-00008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2" name="Picture 57">
          <a:extLst>
            <a:ext uri="{FF2B5EF4-FFF2-40B4-BE49-F238E27FC236}">
              <a16:creationId xmlns:a16="http://schemas.microsoft.com/office/drawing/2014/main" id="{00000000-0008-0000-0100-00008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3" name="Picture 57">
          <a:extLst>
            <a:ext uri="{FF2B5EF4-FFF2-40B4-BE49-F238E27FC236}">
              <a16:creationId xmlns:a16="http://schemas.microsoft.com/office/drawing/2014/main" id="{00000000-0008-0000-0100-00008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4" name="Picture 57">
          <a:extLst>
            <a:ext uri="{FF2B5EF4-FFF2-40B4-BE49-F238E27FC236}">
              <a16:creationId xmlns:a16="http://schemas.microsoft.com/office/drawing/2014/main" id="{00000000-0008-0000-0100-00008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5" name="Picture 57">
          <a:extLst>
            <a:ext uri="{FF2B5EF4-FFF2-40B4-BE49-F238E27FC236}">
              <a16:creationId xmlns:a16="http://schemas.microsoft.com/office/drawing/2014/main" id="{00000000-0008-0000-0100-00008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6" name="Picture 57">
          <a:extLst>
            <a:ext uri="{FF2B5EF4-FFF2-40B4-BE49-F238E27FC236}">
              <a16:creationId xmlns:a16="http://schemas.microsoft.com/office/drawing/2014/main" id="{00000000-0008-0000-0100-00008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7" name="Picture 57">
          <a:extLst>
            <a:ext uri="{FF2B5EF4-FFF2-40B4-BE49-F238E27FC236}">
              <a16:creationId xmlns:a16="http://schemas.microsoft.com/office/drawing/2014/main" id="{00000000-0008-0000-0100-00008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8" name="Picture 57">
          <a:extLst>
            <a:ext uri="{FF2B5EF4-FFF2-40B4-BE49-F238E27FC236}">
              <a16:creationId xmlns:a16="http://schemas.microsoft.com/office/drawing/2014/main" id="{00000000-0008-0000-0100-00008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69" name="Picture 57">
          <a:extLst>
            <a:ext uri="{FF2B5EF4-FFF2-40B4-BE49-F238E27FC236}">
              <a16:creationId xmlns:a16="http://schemas.microsoft.com/office/drawing/2014/main" id="{00000000-0008-0000-0100-00008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0" name="Picture 57">
          <a:extLst>
            <a:ext uri="{FF2B5EF4-FFF2-40B4-BE49-F238E27FC236}">
              <a16:creationId xmlns:a16="http://schemas.microsoft.com/office/drawing/2014/main" id="{00000000-0008-0000-0100-00008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1" name="Picture 57">
          <a:extLst>
            <a:ext uri="{FF2B5EF4-FFF2-40B4-BE49-F238E27FC236}">
              <a16:creationId xmlns:a16="http://schemas.microsoft.com/office/drawing/2014/main" id="{00000000-0008-0000-0100-00008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2" name="Picture 57">
          <a:extLst>
            <a:ext uri="{FF2B5EF4-FFF2-40B4-BE49-F238E27FC236}">
              <a16:creationId xmlns:a16="http://schemas.microsoft.com/office/drawing/2014/main" id="{00000000-0008-0000-0100-00009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3" name="Picture 57">
          <a:extLst>
            <a:ext uri="{FF2B5EF4-FFF2-40B4-BE49-F238E27FC236}">
              <a16:creationId xmlns:a16="http://schemas.microsoft.com/office/drawing/2014/main" id="{00000000-0008-0000-0100-00009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4" name="Picture 57">
          <a:extLst>
            <a:ext uri="{FF2B5EF4-FFF2-40B4-BE49-F238E27FC236}">
              <a16:creationId xmlns:a16="http://schemas.microsoft.com/office/drawing/2014/main" id="{00000000-0008-0000-0100-00009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5" name="Picture 57">
          <a:extLst>
            <a:ext uri="{FF2B5EF4-FFF2-40B4-BE49-F238E27FC236}">
              <a16:creationId xmlns:a16="http://schemas.microsoft.com/office/drawing/2014/main" id="{00000000-0008-0000-0100-00009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6" name="Picture 57">
          <a:extLst>
            <a:ext uri="{FF2B5EF4-FFF2-40B4-BE49-F238E27FC236}">
              <a16:creationId xmlns:a16="http://schemas.microsoft.com/office/drawing/2014/main" id="{00000000-0008-0000-0100-00009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7" name="Picture 57">
          <a:extLst>
            <a:ext uri="{FF2B5EF4-FFF2-40B4-BE49-F238E27FC236}">
              <a16:creationId xmlns:a16="http://schemas.microsoft.com/office/drawing/2014/main" id="{00000000-0008-0000-0100-00009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8" name="Picture 57">
          <a:extLst>
            <a:ext uri="{FF2B5EF4-FFF2-40B4-BE49-F238E27FC236}">
              <a16:creationId xmlns:a16="http://schemas.microsoft.com/office/drawing/2014/main" id="{00000000-0008-0000-0100-00009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79" name="Picture 57">
          <a:extLst>
            <a:ext uri="{FF2B5EF4-FFF2-40B4-BE49-F238E27FC236}">
              <a16:creationId xmlns:a16="http://schemas.microsoft.com/office/drawing/2014/main" id="{00000000-0008-0000-0100-00009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0" name="Picture 57">
          <a:extLst>
            <a:ext uri="{FF2B5EF4-FFF2-40B4-BE49-F238E27FC236}">
              <a16:creationId xmlns:a16="http://schemas.microsoft.com/office/drawing/2014/main" id="{00000000-0008-0000-0100-00009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1" name="Picture 57">
          <a:extLst>
            <a:ext uri="{FF2B5EF4-FFF2-40B4-BE49-F238E27FC236}">
              <a16:creationId xmlns:a16="http://schemas.microsoft.com/office/drawing/2014/main" id="{00000000-0008-0000-0100-00009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2" name="Picture 57">
          <a:extLst>
            <a:ext uri="{FF2B5EF4-FFF2-40B4-BE49-F238E27FC236}">
              <a16:creationId xmlns:a16="http://schemas.microsoft.com/office/drawing/2014/main" id="{00000000-0008-0000-0100-00009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3" name="Picture 57">
          <a:extLst>
            <a:ext uri="{FF2B5EF4-FFF2-40B4-BE49-F238E27FC236}">
              <a16:creationId xmlns:a16="http://schemas.microsoft.com/office/drawing/2014/main" id="{00000000-0008-0000-0100-00009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4" name="Picture 57">
          <a:extLst>
            <a:ext uri="{FF2B5EF4-FFF2-40B4-BE49-F238E27FC236}">
              <a16:creationId xmlns:a16="http://schemas.microsoft.com/office/drawing/2014/main" id="{00000000-0008-0000-0100-00009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5" name="Picture 57">
          <a:extLst>
            <a:ext uri="{FF2B5EF4-FFF2-40B4-BE49-F238E27FC236}">
              <a16:creationId xmlns:a16="http://schemas.microsoft.com/office/drawing/2014/main" id="{00000000-0008-0000-0100-00009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6" name="Picture 57">
          <a:extLst>
            <a:ext uri="{FF2B5EF4-FFF2-40B4-BE49-F238E27FC236}">
              <a16:creationId xmlns:a16="http://schemas.microsoft.com/office/drawing/2014/main" id="{00000000-0008-0000-0100-00009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7" name="Picture 57">
          <a:extLst>
            <a:ext uri="{FF2B5EF4-FFF2-40B4-BE49-F238E27FC236}">
              <a16:creationId xmlns:a16="http://schemas.microsoft.com/office/drawing/2014/main" id="{00000000-0008-0000-0100-00009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8" name="Picture 57">
          <a:extLst>
            <a:ext uri="{FF2B5EF4-FFF2-40B4-BE49-F238E27FC236}">
              <a16:creationId xmlns:a16="http://schemas.microsoft.com/office/drawing/2014/main" id="{00000000-0008-0000-0100-0000A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89" name="Picture 57">
          <a:extLst>
            <a:ext uri="{FF2B5EF4-FFF2-40B4-BE49-F238E27FC236}">
              <a16:creationId xmlns:a16="http://schemas.microsoft.com/office/drawing/2014/main" id="{00000000-0008-0000-0100-0000A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0" name="Picture 57">
          <a:extLst>
            <a:ext uri="{FF2B5EF4-FFF2-40B4-BE49-F238E27FC236}">
              <a16:creationId xmlns:a16="http://schemas.microsoft.com/office/drawing/2014/main" id="{00000000-0008-0000-0100-0000A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1" name="Picture 57">
          <a:extLst>
            <a:ext uri="{FF2B5EF4-FFF2-40B4-BE49-F238E27FC236}">
              <a16:creationId xmlns:a16="http://schemas.microsoft.com/office/drawing/2014/main" id="{00000000-0008-0000-0100-0000A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2" name="Picture 57">
          <a:extLst>
            <a:ext uri="{FF2B5EF4-FFF2-40B4-BE49-F238E27FC236}">
              <a16:creationId xmlns:a16="http://schemas.microsoft.com/office/drawing/2014/main" id="{00000000-0008-0000-0100-0000A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3" name="Picture 57">
          <a:extLst>
            <a:ext uri="{FF2B5EF4-FFF2-40B4-BE49-F238E27FC236}">
              <a16:creationId xmlns:a16="http://schemas.microsoft.com/office/drawing/2014/main" id="{00000000-0008-0000-0100-0000A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4" name="Picture 57">
          <a:extLst>
            <a:ext uri="{FF2B5EF4-FFF2-40B4-BE49-F238E27FC236}">
              <a16:creationId xmlns:a16="http://schemas.microsoft.com/office/drawing/2014/main" id="{00000000-0008-0000-0100-0000A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5" name="Picture 57">
          <a:extLst>
            <a:ext uri="{FF2B5EF4-FFF2-40B4-BE49-F238E27FC236}">
              <a16:creationId xmlns:a16="http://schemas.microsoft.com/office/drawing/2014/main" id="{00000000-0008-0000-0100-0000A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6" name="Picture 57">
          <a:extLst>
            <a:ext uri="{FF2B5EF4-FFF2-40B4-BE49-F238E27FC236}">
              <a16:creationId xmlns:a16="http://schemas.microsoft.com/office/drawing/2014/main" id="{00000000-0008-0000-0100-0000A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7" name="Picture 57">
          <a:extLst>
            <a:ext uri="{FF2B5EF4-FFF2-40B4-BE49-F238E27FC236}">
              <a16:creationId xmlns:a16="http://schemas.microsoft.com/office/drawing/2014/main" id="{00000000-0008-0000-0100-0000A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8" name="Picture 57">
          <a:extLst>
            <a:ext uri="{FF2B5EF4-FFF2-40B4-BE49-F238E27FC236}">
              <a16:creationId xmlns:a16="http://schemas.microsoft.com/office/drawing/2014/main" id="{00000000-0008-0000-0100-0000A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499" name="Picture 57">
          <a:extLst>
            <a:ext uri="{FF2B5EF4-FFF2-40B4-BE49-F238E27FC236}">
              <a16:creationId xmlns:a16="http://schemas.microsoft.com/office/drawing/2014/main" id="{00000000-0008-0000-0100-0000A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0" name="Picture 57">
          <a:extLst>
            <a:ext uri="{FF2B5EF4-FFF2-40B4-BE49-F238E27FC236}">
              <a16:creationId xmlns:a16="http://schemas.microsoft.com/office/drawing/2014/main" id="{00000000-0008-0000-0100-0000A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1" name="Picture 57">
          <a:extLst>
            <a:ext uri="{FF2B5EF4-FFF2-40B4-BE49-F238E27FC236}">
              <a16:creationId xmlns:a16="http://schemas.microsoft.com/office/drawing/2014/main" id="{00000000-0008-0000-0100-0000A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2" name="Picture 57">
          <a:extLst>
            <a:ext uri="{FF2B5EF4-FFF2-40B4-BE49-F238E27FC236}">
              <a16:creationId xmlns:a16="http://schemas.microsoft.com/office/drawing/2014/main" id="{00000000-0008-0000-0100-0000A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3" name="Picture 57">
          <a:extLst>
            <a:ext uri="{FF2B5EF4-FFF2-40B4-BE49-F238E27FC236}">
              <a16:creationId xmlns:a16="http://schemas.microsoft.com/office/drawing/2014/main" id="{00000000-0008-0000-0100-0000A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4" name="Picture 57">
          <a:extLst>
            <a:ext uri="{FF2B5EF4-FFF2-40B4-BE49-F238E27FC236}">
              <a16:creationId xmlns:a16="http://schemas.microsoft.com/office/drawing/2014/main" id="{00000000-0008-0000-0100-0000B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5" name="Picture 57">
          <a:extLst>
            <a:ext uri="{FF2B5EF4-FFF2-40B4-BE49-F238E27FC236}">
              <a16:creationId xmlns:a16="http://schemas.microsoft.com/office/drawing/2014/main" id="{00000000-0008-0000-0100-0000B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6" name="Picture 57">
          <a:extLst>
            <a:ext uri="{FF2B5EF4-FFF2-40B4-BE49-F238E27FC236}">
              <a16:creationId xmlns:a16="http://schemas.microsoft.com/office/drawing/2014/main" id="{00000000-0008-0000-0100-0000B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7" name="Picture 57">
          <a:extLst>
            <a:ext uri="{FF2B5EF4-FFF2-40B4-BE49-F238E27FC236}">
              <a16:creationId xmlns:a16="http://schemas.microsoft.com/office/drawing/2014/main" id="{00000000-0008-0000-0100-0000B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8" name="Picture 57">
          <a:extLst>
            <a:ext uri="{FF2B5EF4-FFF2-40B4-BE49-F238E27FC236}">
              <a16:creationId xmlns:a16="http://schemas.microsoft.com/office/drawing/2014/main" id="{00000000-0008-0000-0100-0000B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09" name="Picture 57">
          <a:extLst>
            <a:ext uri="{FF2B5EF4-FFF2-40B4-BE49-F238E27FC236}">
              <a16:creationId xmlns:a16="http://schemas.microsoft.com/office/drawing/2014/main" id="{00000000-0008-0000-0100-0000B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0" name="Picture 57">
          <a:extLst>
            <a:ext uri="{FF2B5EF4-FFF2-40B4-BE49-F238E27FC236}">
              <a16:creationId xmlns:a16="http://schemas.microsoft.com/office/drawing/2014/main" id="{00000000-0008-0000-0100-0000B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1" name="Picture 57">
          <a:extLst>
            <a:ext uri="{FF2B5EF4-FFF2-40B4-BE49-F238E27FC236}">
              <a16:creationId xmlns:a16="http://schemas.microsoft.com/office/drawing/2014/main" id="{00000000-0008-0000-0100-0000B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2" name="Picture 57">
          <a:extLst>
            <a:ext uri="{FF2B5EF4-FFF2-40B4-BE49-F238E27FC236}">
              <a16:creationId xmlns:a16="http://schemas.microsoft.com/office/drawing/2014/main" id="{00000000-0008-0000-0100-0000B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3" name="Picture 57">
          <a:extLst>
            <a:ext uri="{FF2B5EF4-FFF2-40B4-BE49-F238E27FC236}">
              <a16:creationId xmlns:a16="http://schemas.microsoft.com/office/drawing/2014/main" id="{00000000-0008-0000-0100-0000B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4" name="Picture 57">
          <a:extLst>
            <a:ext uri="{FF2B5EF4-FFF2-40B4-BE49-F238E27FC236}">
              <a16:creationId xmlns:a16="http://schemas.microsoft.com/office/drawing/2014/main" id="{00000000-0008-0000-0100-0000B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5" name="Picture 57">
          <a:extLst>
            <a:ext uri="{FF2B5EF4-FFF2-40B4-BE49-F238E27FC236}">
              <a16:creationId xmlns:a16="http://schemas.microsoft.com/office/drawing/2014/main" id="{00000000-0008-0000-0100-0000B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6" name="Picture 57">
          <a:extLst>
            <a:ext uri="{FF2B5EF4-FFF2-40B4-BE49-F238E27FC236}">
              <a16:creationId xmlns:a16="http://schemas.microsoft.com/office/drawing/2014/main" id="{00000000-0008-0000-0100-0000B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7" name="Picture 57">
          <a:extLst>
            <a:ext uri="{FF2B5EF4-FFF2-40B4-BE49-F238E27FC236}">
              <a16:creationId xmlns:a16="http://schemas.microsoft.com/office/drawing/2014/main" id="{00000000-0008-0000-0100-0000B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8" name="Picture 57">
          <a:extLst>
            <a:ext uri="{FF2B5EF4-FFF2-40B4-BE49-F238E27FC236}">
              <a16:creationId xmlns:a16="http://schemas.microsoft.com/office/drawing/2014/main" id="{00000000-0008-0000-0100-0000B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19" name="Picture 57">
          <a:extLst>
            <a:ext uri="{FF2B5EF4-FFF2-40B4-BE49-F238E27FC236}">
              <a16:creationId xmlns:a16="http://schemas.microsoft.com/office/drawing/2014/main" id="{00000000-0008-0000-0100-0000B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0" name="Picture 57">
          <a:extLst>
            <a:ext uri="{FF2B5EF4-FFF2-40B4-BE49-F238E27FC236}">
              <a16:creationId xmlns:a16="http://schemas.microsoft.com/office/drawing/2014/main" id="{00000000-0008-0000-0100-0000C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1" name="Picture 57">
          <a:extLst>
            <a:ext uri="{FF2B5EF4-FFF2-40B4-BE49-F238E27FC236}">
              <a16:creationId xmlns:a16="http://schemas.microsoft.com/office/drawing/2014/main" id="{00000000-0008-0000-0100-0000C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2" name="Picture 57">
          <a:extLst>
            <a:ext uri="{FF2B5EF4-FFF2-40B4-BE49-F238E27FC236}">
              <a16:creationId xmlns:a16="http://schemas.microsoft.com/office/drawing/2014/main" id="{00000000-0008-0000-0100-0000C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3" name="Picture 57">
          <a:extLst>
            <a:ext uri="{FF2B5EF4-FFF2-40B4-BE49-F238E27FC236}">
              <a16:creationId xmlns:a16="http://schemas.microsoft.com/office/drawing/2014/main" id="{00000000-0008-0000-0100-0000C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4" name="Picture 57">
          <a:extLst>
            <a:ext uri="{FF2B5EF4-FFF2-40B4-BE49-F238E27FC236}">
              <a16:creationId xmlns:a16="http://schemas.microsoft.com/office/drawing/2014/main" id="{00000000-0008-0000-0100-0000C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5" name="Picture 57">
          <a:extLst>
            <a:ext uri="{FF2B5EF4-FFF2-40B4-BE49-F238E27FC236}">
              <a16:creationId xmlns:a16="http://schemas.microsoft.com/office/drawing/2014/main" id="{00000000-0008-0000-0100-0000C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6" name="Picture 57">
          <a:extLst>
            <a:ext uri="{FF2B5EF4-FFF2-40B4-BE49-F238E27FC236}">
              <a16:creationId xmlns:a16="http://schemas.microsoft.com/office/drawing/2014/main" id="{00000000-0008-0000-0100-0000C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7" name="Picture 57">
          <a:extLst>
            <a:ext uri="{FF2B5EF4-FFF2-40B4-BE49-F238E27FC236}">
              <a16:creationId xmlns:a16="http://schemas.microsoft.com/office/drawing/2014/main" id="{00000000-0008-0000-0100-0000C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8" name="Picture 57">
          <a:extLst>
            <a:ext uri="{FF2B5EF4-FFF2-40B4-BE49-F238E27FC236}">
              <a16:creationId xmlns:a16="http://schemas.microsoft.com/office/drawing/2014/main" id="{00000000-0008-0000-0100-0000C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29" name="Picture 57">
          <a:extLst>
            <a:ext uri="{FF2B5EF4-FFF2-40B4-BE49-F238E27FC236}">
              <a16:creationId xmlns:a16="http://schemas.microsoft.com/office/drawing/2014/main" id="{00000000-0008-0000-0100-0000C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0" name="Picture 57">
          <a:extLst>
            <a:ext uri="{FF2B5EF4-FFF2-40B4-BE49-F238E27FC236}">
              <a16:creationId xmlns:a16="http://schemas.microsoft.com/office/drawing/2014/main" id="{00000000-0008-0000-0100-0000C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1" name="Picture 57">
          <a:extLst>
            <a:ext uri="{FF2B5EF4-FFF2-40B4-BE49-F238E27FC236}">
              <a16:creationId xmlns:a16="http://schemas.microsoft.com/office/drawing/2014/main" id="{00000000-0008-0000-0100-0000C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2" name="Picture 57">
          <a:extLst>
            <a:ext uri="{FF2B5EF4-FFF2-40B4-BE49-F238E27FC236}">
              <a16:creationId xmlns:a16="http://schemas.microsoft.com/office/drawing/2014/main" id="{00000000-0008-0000-0100-0000C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3" name="Picture 57">
          <a:extLst>
            <a:ext uri="{FF2B5EF4-FFF2-40B4-BE49-F238E27FC236}">
              <a16:creationId xmlns:a16="http://schemas.microsoft.com/office/drawing/2014/main" id="{00000000-0008-0000-0100-0000C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4" name="Picture 57">
          <a:extLst>
            <a:ext uri="{FF2B5EF4-FFF2-40B4-BE49-F238E27FC236}">
              <a16:creationId xmlns:a16="http://schemas.microsoft.com/office/drawing/2014/main" id="{00000000-0008-0000-0100-0000C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5" name="Picture 57">
          <a:extLst>
            <a:ext uri="{FF2B5EF4-FFF2-40B4-BE49-F238E27FC236}">
              <a16:creationId xmlns:a16="http://schemas.microsoft.com/office/drawing/2014/main" id="{00000000-0008-0000-0100-0000C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6" name="Picture 57">
          <a:extLst>
            <a:ext uri="{FF2B5EF4-FFF2-40B4-BE49-F238E27FC236}">
              <a16:creationId xmlns:a16="http://schemas.microsoft.com/office/drawing/2014/main" id="{00000000-0008-0000-0100-0000D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7" name="Picture 57">
          <a:extLst>
            <a:ext uri="{FF2B5EF4-FFF2-40B4-BE49-F238E27FC236}">
              <a16:creationId xmlns:a16="http://schemas.microsoft.com/office/drawing/2014/main" id="{00000000-0008-0000-0100-0000D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8" name="Picture 57">
          <a:extLst>
            <a:ext uri="{FF2B5EF4-FFF2-40B4-BE49-F238E27FC236}">
              <a16:creationId xmlns:a16="http://schemas.microsoft.com/office/drawing/2014/main" id="{00000000-0008-0000-0100-0000D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39" name="Picture 57">
          <a:extLst>
            <a:ext uri="{FF2B5EF4-FFF2-40B4-BE49-F238E27FC236}">
              <a16:creationId xmlns:a16="http://schemas.microsoft.com/office/drawing/2014/main" id="{00000000-0008-0000-0100-0000D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0" name="Picture 57">
          <a:extLst>
            <a:ext uri="{FF2B5EF4-FFF2-40B4-BE49-F238E27FC236}">
              <a16:creationId xmlns:a16="http://schemas.microsoft.com/office/drawing/2014/main" id="{00000000-0008-0000-0100-0000D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1" name="Picture 57">
          <a:extLst>
            <a:ext uri="{FF2B5EF4-FFF2-40B4-BE49-F238E27FC236}">
              <a16:creationId xmlns:a16="http://schemas.microsoft.com/office/drawing/2014/main" id="{00000000-0008-0000-0100-0000D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2" name="Picture 57">
          <a:extLst>
            <a:ext uri="{FF2B5EF4-FFF2-40B4-BE49-F238E27FC236}">
              <a16:creationId xmlns:a16="http://schemas.microsoft.com/office/drawing/2014/main" id="{00000000-0008-0000-0100-0000D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3" name="Picture 57">
          <a:extLst>
            <a:ext uri="{FF2B5EF4-FFF2-40B4-BE49-F238E27FC236}">
              <a16:creationId xmlns:a16="http://schemas.microsoft.com/office/drawing/2014/main" id="{00000000-0008-0000-0100-0000D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4" name="Picture 57">
          <a:extLst>
            <a:ext uri="{FF2B5EF4-FFF2-40B4-BE49-F238E27FC236}">
              <a16:creationId xmlns:a16="http://schemas.microsoft.com/office/drawing/2014/main" id="{00000000-0008-0000-0100-0000D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5" name="Picture 57">
          <a:extLst>
            <a:ext uri="{FF2B5EF4-FFF2-40B4-BE49-F238E27FC236}">
              <a16:creationId xmlns:a16="http://schemas.microsoft.com/office/drawing/2014/main" id="{00000000-0008-0000-0100-0000D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6" name="Picture 57">
          <a:extLst>
            <a:ext uri="{FF2B5EF4-FFF2-40B4-BE49-F238E27FC236}">
              <a16:creationId xmlns:a16="http://schemas.microsoft.com/office/drawing/2014/main" id="{00000000-0008-0000-0100-0000D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7" name="Picture 57">
          <a:extLst>
            <a:ext uri="{FF2B5EF4-FFF2-40B4-BE49-F238E27FC236}">
              <a16:creationId xmlns:a16="http://schemas.microsoft.com/office/drawing/2014/main" id="{00000000-0008-0000-0100-0000D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8" name="Picture 57">
          <a:extLst>
            <a:ext uri="{FF2B5EF4-FFF2-40B4-BE49-F238E27FC236}">
              <a16:creationId xmlns:a16="http://schemas.microsoft.com/office/drawing/2014/main" id="{00000000-0008-0000-0100-0000D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49" name="Picture 57">
          <a:extLst>
            <a:ext uri="{FF2B5EF4-FFF2-40B4-BE49-F238E27FC236}">
              <a16:creationId xmlns:a16="http://schemas.microsoft.com/office/drawing/2014/main" id="{00000000-0008-0000-0100-0000D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0" name="Picture 57">
          <a:extLst>
            <a:ext uri="{FF2B5EF4-FFF2-40B4-BE49-F238E27FC236}">
              <a16:creationId xmlns:a16="http://schemas.microsoft.com/office/drawing/2014/main" id="{00000000-0008-0000-0100-0000D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1" name="Picture 57">
          <a:extLst>
            <a:ext uri="{FF2B5EF4-FFF2-40B4-BE49-F238E27FC236}">
              <a16:creationId xmlns:a16="http://schemas.microsoft.com/office/drawing/2014/main" id="{00000000-0008-0000-0100-0000D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2" name="Picture 57">
          <a:extLst>
            <a:ext uri="{FF2B5EF4-FFF2-40B4-BE49-F238E27FC236}">
              <a16:creationId xmlns:a16="http://schemas.microsoft.com/office/drawing/2014/main" id="{00000000-0008-0000-0100-0000E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3" name="Picture 57">
          <a:extLst>
            <a:ext uri="{FF2B5EF4-FFF2-40B4-BE49-F238E27FC236}">
              <a16:creationId xmlns:a16="http://schemas.microsoft.com/office/drawing/2014/main" id="{00000000-0008-0000-0100-0000E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4" name="Picture 57">
          <a:extLst>
            <a:ext uri="{FF2B5EF4-FFF2-40B4-BE49-F238E27FC236}">
              <a16:creationId xmlns:a16="http://schemas.microsoft.com/office/drawing/2014/main" id="{00000000-0008-0000-0100-0000E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5" name="Picture 57">
          <a:extLst>
            <a:ext uri="{FF2B5EF4-FFF2-40B4-BE49-F238E27FC236}">
              <a16:creationId xmlns:a16="http://schemas.microsoft.com/office/drawing/2014/main" id="{00000000-0008-0000-0100-0000E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6" name="Picture 57">
          <a:extLst>
            <a:ext uri="{FF2B5EF4-FFF2-40B4-BE49-F238E27FC236}">
              <a16:creationId xmlns:a16="http://schemas.microsoft.com/office/drawing/2014/main" id="{00000000-0008-0000-0100-0000E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7" name="Picture 57">
          <a:extLst>
            <a:ext uri="{FF2B5EF4-FFF2-40B4-BE49-F238E27FC236}">
              <a16:creationId xmlns:a16="http://schemas.microsoft.com/office/drawing/2014/main" id="{00000000-0008-0000-0100-0000E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8" name="Picture 57">
          <a:extLst>
            <a:ext uri="{FF2B5EF4-FFF2-40B4-BE49-F238E27FC236}">
              <a16:creationId xmlns:a16="http://schemas.microsoft.com/office/drawing/2014/main" id="{00000000-0008-0000-0100-0000E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59" name="Picture 57">
          <a:extLst>
            <a:ext uri="{FF2B5EF4-FFF2-40B4-BE49-F238E27FC236}">
              <a16:creationId xmlns:a16="http://schemas.microsoft.com/office/drawing/2014/main" id="{00000000-0008-0000-0100-0000E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0" name="Picture 57">
          <a:extLst>
            <a:ext uri="{FF2B5EF4-FFF2-40B4-BE49-F238E27FC236}">
              <a16:creationId xmlns:a16="http://schemas.microsoft.com/office/drawing/2014/main" id="{00000000-0008-0000-0100-0000E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1" name="Picture 57">
          <a:extLst>
            <a:ext uri="{FF2B5EF4-FFF2-40B4-BE49-F238E27FC236}">
              <a16:creationId xmlns:a16="http://schemas.microsoft.com/office/drawing/2014/main" id="{00000000-0008-0000-0100-0000E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2" name="Picture 57">
          <a:extLst>
            <a:ext uri="{FF2B5EF4-FFF2-40B4-BE49-F238E27FC236}">
              <a16:creationId xmlns:a16="http://schemas.microsoft.com/office/drawing/2014/main" id="{00000000-0008-0000-0100-0000E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3" name="Picture 57">
          <a:extLst>
            <a:ext uri="{FF2B5EF4-FFF2-40B4-BE49-F238E27FC236}">
              <a16:creationId xmlns:a16="http://schemas.microsoft.com/office/drawing/2014/main" id="{00000000-0008-0000-0100-0000E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4" name="Picture 57">
          <a:extLst>
            <a:ext uri="{FF2B5EF4-FFF2-40B4-BE49-F238E27FC236}">
              <a16:creationId xmlns:a16="http://schemas.microsoft.com/office/drawing/2014/main" id="{00000000-0008-0000-0100-0000E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5" name="Picture 57">
          <a:extLst>
            <a:ext uri="{FF2B5EF4-FFF2-40B4-BE49-F238E27FC236}">
              <a16:creationId xmlns:a16="http://schemas.microsoft.com/office/drawing/2014/main" id="{00000000-0008-0000-0100-0000E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6" name="Picture 57">
          <a:extLst>
            <a:ext uri="{FF2B5EF4-FFF2-40B4-BE49-F238E27FC236}">
              <a16:creationId xmlns:a16="http://schemas.microsoft.com/office/drawing/2014/main" id="{00000000-0008-0000-0100-0000E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7" name="Picture 57">
          <a:extLst>
            <a:ext uri="{FF2B5EF4-FFF2-40B4-BE49-F238E27FC236}">
              <a16:creationId xmlns:a16="http://schemas.microsoft.com/office/drawing/2014/main" id="{00000000-0008-0000-0100-0000E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8" name="Picture 57">
          <a:extLst>
            <a:ext uri="{FF2B5EF4-FFF2-40B4-BE49-F238E27FC236}">
              <a16:creationId xmlns:a16="http://schemas.microsoft.com/office/drawing/2014/main" id="{00000000-0008-0000-0100-0000F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69" name="Picture 57">
          <a:extLst>
            <a:ext uri="{FF2B5EF4-FFF2-40B4-BE49-F238E27FC236}">
              <a16:creationId xmlns:a16="http://schemas.microsoft.com/office/drawing/2014/main" id="{00000000-0008-0000-0100-0000F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0" name="Picture 57">
          <a:extLst>
            <a:ext uri="{FF2B5EF4-FFF2-40B4-BE49-F238E27FC236}">
              <a16:creationId xmlns:a16="http://schemas.microsoft.com/office/drawing/2014/main" id="{00000000-0008-0000-0100-0000F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1" name="Picture 57">
          <a:extLst>
            <a:ext uri="{FF2B5EF4-FFF2-40B4-BE49-F238E27FC236}">
              <a16:creationId xmlns:a16="http://schemas.microsoft.com/office/drawing/2014/main" id="{00000000-0008-0000-0100-0000F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2" name="Picture 57">
          <a:extLst>
            <a:ext uri="{FF2B5EF4-FFF2-40B4-BE49-F238E27FC236}">
              <a16:creationId xmlns:a16="http://schemas.microsoft.com/office/drawing/2014/main" id="{00000000-0008-0000-0100-0000F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3" name="Picture 57">
          <a:extLst>
            <a:ext uri="{FF2B5EF4-FFF2-40B4-BE49-F238E27FC236}">
              <a16:creationId xmlns:a16="http://schemas.microsoft.com/office/drawing/2014/main" id="{00000000-0008-0000-0100-0000F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4" name="Picture 57">
          <a:extLst>
            <a:ext uri="{FF2B5EF4-FFF2-40B4-BE49-F238E27FC236}">
              <a16:creationId xmlns:a16="http://schemas.microsoft.com/office/drawing/2014/main" id="{00000000-0008-0000-0100-0000F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5" name="Picture 57">
          <a:extLst>
            <a:ext uri="{FF2B5EF4-FFF2-40B4-BE49-F238E27FC236}">
              <a16:creationId xmlns:a16="http://schemas.microsoft.com/office/drawing/2014/main" id="{00000000-0008-0000-0100-0000F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6" name="Picture 57">
          <a:extLst>
            <a:ext uri="{FF2B5EF4-FFF2-40B4-BE49-F238E27FC236}">
              <a16:creationId xmlns:a16="http://schemas.microsoft.com/office/drawing/2014/main" id="{00000000-0008-0000-0100-0000F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7" name="Picture 57">
          <a:extLst>
            <a:ext uri="{FF2B5EF4-FFF2-40B4-BE49-F238E27FC236}">
              <a16:creationId xmlns:a16="http://schemas.microsoft.com/office/drawing/2014/main" id="{00000000-0008-0000-0100-0000F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8" name="Picture 57">
          <a:extLst>
            <a:ext uri="{FF2B5EF4-FFF2-40B4-BE49-F238E27FC236}">
              <a16:creationId xmlns:a16="http://schemas.microsoft.com/office/drawing/2014/main" id="{00000000-0008-0000-0100-0000F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79" name="Picture 57">
          <a:extLst>
            <a:ext uri="{FF2B5EF4-FFF2-40B4-BE49-F238E27FC236}">
              <a16:creationId xmlns:a16="http://schemas.microsoft.com/office/drawing/2014/main" id="{00000000-0008-0000-0100-0000F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0" name="Picture 57">
          <a:extLst>
            <a:ext uri="{FF2B5EF4-FFF2-40B4-BE49-F238E27FC236}">
              <a16:creationId xmlns:a16="http://schemas.microsoft.com/office/drawing/2014/main" id="{00000000-0008-0000-0100-0000F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1" name="Picture 57">
          <a:extLst>
            <a:ext uri="{FF2B5EF4-FFF2-40B4-BE49-F238E27FC236}">
              <a16:creationId xmlns:a16="http://schemas.microsoft.com/office/drawing/2014/main" id="{00000000-0008-0000-0100-0000F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2" name="Picture 57">
          <a:extLst>
            <a:ext uri="{FF2B5EF4-FFF2-40B4-BE49-F238E27FC236}">
              <a16:creationId xmlns:a16="http://schemas.microsoft.com/office/drawing/2014/main" id="{00000000-0008-0000-0100-0000F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3" name="Picture 57">
          <a:extLst>
            <a:ext uri="{FF2B5EF4-FFF2-40B4-BE49-F238E27FC236}">
              <a16:creationId xmlns:a16="http://schemas.microsoft.com/office/drawing/2014/main" id="{00000000-0008-0000-0100-0000F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4" name="Picture 57">
          <a:extLst>
            <a:ext uri="{FF2B5EF4-FFF2-40B4-BE49-F238E27FC236}">
              <a16:creationId xmlns:a16="http://schemas.microsoft.com/office/drawing/2014/main" id="{00000000-0008-0000-0100-00000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5" name="Picture 57">
          <a:extLst>
            <a:ext uri="{FF2B5EF4-FFF2-40B4-BE49-F238E27FC236}">
              <a16:creationId xmlns:a16="http://schemas.microsoft.com/office/drawing/2014/main" id="{00000000-0008-0000-0100-00000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6" name="Picture 57">
          <a:extLst>
            <a:ext uri="{FF2B5EF4-FFF2-40B4-BE49-F238E27FC236}">
              <a16:creationId xmlns:a16="http://schemas.microsoft.com/office/drawing/2014/main" id="{00000000-0008-0000-0100-00000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7" name="Picture 57">
          <a:extLst>
            <a:ext uri="{FF2B5EF4-FFF2-40B4-BE49-F238E27FC236}">
              <a16:creationId xmlns:a16="http://schemas.microsoft.com/office/drawing/2014/main" id="{00000000-0008-0000-0100-00000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8" name="Picture 57">
          <a:extLst>
            <a:ext uri="{FF2B5EF4-FFF2-40B4-BE49-F238E27FC236}">
              <a16:creationId xmlns:a16="http://schemas.microsoft.com/office/drawing/2014/main" id="{00000000-0008-0000-0100-00000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89" name="Picture 57">
          <a:extLst>
            <a:ext uri="{FF2B5EF4-FFF2-40B4-BE49-F238E27FC236}">
              <a16:creationId xmlns:a16="http://schemas.microsoft.com/office/drawing/2014/main" id="{00000000-0008-0000-0100-00000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0" name="Picture 57">
          <a:extLst>
            <a:ext uri="{FF2B5EF4-FFF2-40B4-BE49-F238E27FC236}">
              <a16:creationId xmlns:a16="http://schemas.microsoft.com/office/drawing/2014/main" id="{00000000-0008-0000-0100-00000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1" name="Picture 57">
          <a:extLst>
            <a:ext uri="{FF2B5EF4-FFF2-40B4-BE49-F238E27FC236}">
              <a16:creationId xmlns:a16="http://schemas.microsoft.com/office/drawing/2014/main" id="{00000000-0008-0000-0100-00000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2" name="Picture 57">
          <a:extLst>
            <a:ext uri="{FF2B5EF4-FFF2-40B4-BE49-F238E27FC236}">
              <a16:creationId xmlns:a16="http://schemas.microsoft.com/office/drawing/2014/main" id="{00000000-0008-0000-0100-00000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3" name="Picture 57">
          <a:extLst>
            <a:ext uri="{FF2B5EF4-FFF2-40B4-BE49-F238E27FC236}">
              <a16:creationId xmlns:a16="http://schemas.microsoft.com/office/drawing/2014/main" id="{00000000-0008-0000-0100-00000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4" name="Picture 57">
          <a:extLst>
            <a:ext uri="{FF2B5EF4-FFF2-40B4-BE49-F238E27FC236}">
              <a16:creationId xmlns:a16="http://schemas.microsoft.com/office/drawing/2014/main" id="{00000000-0008-0000-0100-00000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5" name="Picture 57">
          <a:extLst>
            <a:ext uri="{FF2B5EF4-FFF2-40B4-BE49-F238E27FC236}">
              <a16:creationId xmlns:a16="http://schemas.microsoft.com/office/drawing/2014/main" id="{00000000-0008-0000-0100-00000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6" name="Picture 57">
          <a:extLst>
            <a:ext uri="{FF2B5EF4-FFF2-40B4-BE49-F238E27FC236}">
              <a16:creationId xmlns:a16="http://schemas.microsoft.com/office/drawing/2014/main" id="{00000000-0008-0000-0100-00000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7" name="Picture 57">
          <a:extLst>
            <a:ext uri="{FF2B5EF4-FFF2-40B4-BE49-F238E27FC236}">
              <a16:creationId xmlns:a16="http://schemas.microsoft.com/office/drawing/2014/main" id="{00000000-0008-0000-0100-00000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8" name="Picture 57">
          <a:extLst>
            <a:ext uri="{FF2B5EF4-FFF2-40B4-BE49-F238E27FC236}">
              <a16:creationId xmlns:a16="http://schemas.microsoft.com/office/drawing/2014/main" id="{00000000-0008-0000-0100-00000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599" name="Picture 57">
          <a:extLst>
            <a:ext uri="{FF2B5EF4-FFF2-40B4-BE49-F238E27FC236}">
              <a16:creationId xmlns:a16="http://schemas.microsoft.com/office/drawing/2014/main" id="{00000000-0008-0000-0100-00000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0" name="Picture 57">
          <a:extLst>
            <a:ext uri="{FF2B5EF4-FFF2-40B4-BE49-F238E27FC236}">
              <a16:creationId xmlns:a16="http://schemas.microsoft.com/office/drawing/2014/main" id="{00000000-0008-0000-0100-00001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1" name="Picture 57">
          <a:extLst>
            <a:ext uri="{FF2B5EF4-FFF2-40B4-BE49-F238E27FC236}">
              <a16:creationId xmlns:a16="http://schemas.microsoft.com/office/drawing/2014/main" id="{00000000-0008-0000-0100-00001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2" name="Picture 57">
          <a:extLst>
            <a:ext uri="{FF2B5EF4-FFF2-40B4-BE49-F238E27FC236}">
              <a16:creationId xmlns:a16="http://schemas.microsoft.com/office/drawing/2014/main" id="{00000000-0008-0000-0100-00001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3" name="Picture 57">
          <a:extLst>
            <a:ext uri="{FF2B5EF4-FFF2-40B4-BE49-F238E27FC236}">
              <a16:creationId xmlns:a16="http://schemas.microsoft.com/office/drawing/2014/main" id="{00000000-0008-0000-0100-00001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4" name="Picture 57">
          <a:extLst>
            <a:ext uri="{FF2B5EF4-FFF2-40B4-BE49-F238E27FC236}">
              <a16:creationId xmlns:a16="http://schemas.microsoft.com/office/drawing/2014/main" id="{00000000-0008-0000-0100-00001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5" name="Picture 57">
          <a:extLst>
            <a:ext uri="{FF2B5EF4-FFF2-40B4-BE49-F238E27FC236}">
              <a16:creationId xmlns:a16="http://schemas.microsoft.com/office/drawing/2014/main" id="{00000000-0008-0000-0100-00001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6" name="Picture 57">
          <a:extLst>
            <a:ext uri="{FF2B5EF4-FFF2-40B4-BE49-F238E27FC236}">
              <a16:creationId xmlns:a16="http://schemas.microsoft.com/office/drawing/2014/main" id="{00000000-0008-0000-0100-00001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7" name="Picture 57">
          <a:extLst>
            <a:ext uri="{FF2B5EF4-FFF2-40B4-BE49-F238E27FC236}">
              <a16:creationId xmlns:a16="http://schemas.microsoft.com/office/drawing/2014/main" id="{00000000-0008-0000-0100-00001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8" name="Picture 57">
          <a:extLst>
            <a:ext uri="{FF2B5EF4-FFF2-40B4-BE49-F238E27FC236}">
              <a16:creationId xmlns:a16="http://schemas.microsoft.com/office/drawing/2014/main" id="{00000000-0008-0000-0100-00001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09" name="Picture 57">
          <a:extLst>
            <a:ext uri="{FF2B5EF4-FFF2-40B4-BE49-F238E27FC236}">
              <a16:creationId xmlns:a16="http://schemas.microsoft.com/office/drawing/2014/main" id="{00000000-0008-0000-0100-00001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0" name="Picture 57">
          <a:extLst>
            <a:ext uri="{FF2B5EF4-FFF2-40B4-BE49-F238E27FC236}">
              <a16:creationId xmlns:a16="http://schemas.microsoft.com/office/drawing/2014/main" id="{00000000-0008-0000-0100-00001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1" name="Picture 57">
          <a:extLst>
            <a:ext uri="{FF2B5EF4-FFF2-40B4-BE49-F238E27FC236}">
              <a16:creationId xmlns:a16="http://schemas.microsoft.com/office/drawing/2014/main" id="{00000000-0008-0000-0100-00001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2" name="Picture 57">
          <a:extLst>
            <a:ext uri="{FF2B5EF4-FFF2-40B4-BE49-F238E27FC236}">
              <a16:creationId xmlns:a16="http://schemas.microsoft.com/office/drawing/2014/main" id="{00000000-0008-0000-0100-00001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3" name="Picture 57">
          <a:extLst>
            <a:ext uri="{FF2B5EF4-FFF2-40B4-BE49-F238E27FC236}">
              <a16:creationId xmlns:a16="http://schemas.microsoft.com/office/drawing/2014/main" id="{00000000-0008-0000-0100-00001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4" name="Picture 57">
          <a:extLst>
            <a:ext uri="{FF2B5EF4-FFF2-40B4-BE49-F238E27FC236}">
              <a16:creationId xmlns:a16="http://schemas.microsoft.com/office/drawing/2014/main" id="{00000000-0008-0000-0100-00001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5" name="Picture 57">
          <a:extLst>
            <a:ext uri="{FF2B5EF4-FFF2-40B4-BE49-F238E27FC236}">
              <a16:creationId xmlns:a16="http://schemas.microsoft.com/office/drawing/2014/main" id="{00000000-0008-0000-0100-00001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6" name="Picture 57">
          <a:extLst>
            <a:ext uri="{FF2B5EF4-FFF2-40B4-BE49-F238E27FC236}">
              <a16:creationId xmlns:a16="http://schemas.microsoft.com/office/drawing/2014/main" id="{00000000-0008-0000-0100-00002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7" name="Picture 57">
          <a:extLst>
            <a:ext uri="{FF2B5EF4-FFF2-40B4-BE49-F238E27FC236}">
              <a16:creationId xmlns:a16="http://schemas.microsoft.com/office/drawing/2014/main" id="{00000000-0008-0000-0100-00002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8" name="Picture 57">
          <a:extLst>
            <a:ext uri="{FF2B5EF4-FFF2-40B4-BE49-F238E27FC236}">
              <a16:creationId xmlns:a16="http://schemas.microsoft.com/office/drawing/2014/main" id="{00000000-0008-0000-0100-00002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19" name="Picture 57">
          <a:extLst>
            <a:ext uri="{FF2B5EF4-FFF2-40B4-BE49-F238E27FC236}">
              <a16:creationId xmlns:a16="http://schemas.microsoft.com/office/drawing/2014/main" id="{00000000-0008-0000-0100-00002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0" name="Picture 57">
          <a:extLst>
            <a:ext uri="{FF2B5EF4-FFF2-40B4-BE49-F238E27FC236}">
              <a16:creationId xmlns:a16="http://schemas.microsoft.com/office/drawing/2014/main" id="{00000000-0008-0000-0100-00002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1" name="Picture 57">
          <a:extLst>
            <a:ext uri="{FF2B5EF4-FFF2-40B4-BE49-F238E27FC236}">
              <a16:creationId xmlns:a16="http://schemas.microsoft.com/office/drawing/2014/main" id="{00000000-0008-0000-0100-00002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2" name="Picture 57">
          <a:extLst>
            <a:ext uri="{FF2B5EF4-FFF2-40B4-BE49-F238E27FC236}">
              <a16:creationId xmlns:a16="http://schemas.microsoft.com/office/drawing/2014/main" id="{00000000-0008-0000-0100-00002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3" name="Picture 57">
          <a:extLst>
            <a:ext uri="{FF2B5EF4-FFF2-40B4-BE49-F238E27FC236}">
              <a16:creationId xmlns:a16="http://schemas.microsoft.com/office/drawing/2014/main" id="{00000000-0008-0000-0100-00002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4" name="Picture 57">
          <a:extLst>
            <a:ext uri="{FF2B5EF4-FFF2-40B4-BE49-F238E27FC236}">
              <a16:creationId xmlns:a16="http://schemas.microsoft.com/office/drawing/2014/main" id="{00000000-0008-0000-0100-00002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5" name="Picture 57">
          <a:extLst>
            <a:ext uri="{FF2B5EF4-FFF2-40B4-BE49-F238E27FC236}">
              <a16:creationId xmlns:a16="http://schemas.microsoft.com/office/drawing/2014/main" id="{00000000-0008-0000-0100-00002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6" name="Picture 57">
          <a:extLst>
            <a:ext uri="{FF2B5EF4-FFF2-40B4-BE49-F238E27FC236}">
              <a16:creationId xmlns:a16="http://schemas.microsoft.com/office/drawing/2014/main" id="{00000000-0008-0000-0100-00002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7" name="Picture 57">
          <a:extLst>
            <a:ext uri="{FF2B5EF4-FFF2-40B4-BE49-F238E27FC236}">
              <a16:creationId xmlns:a16="http://schemas.microsoft.com/office/drawing/2014/main" id="{00000000-0008-0000-0100-00002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8" name="Picture 57">
          <a:extLst>
            <a:ext uri="{FF2B5EF4-FFF2-40B4-BE49-F238E27FC236}">
              <a16:creationId xmlns:a16="http://schemas.microsoft.com/office/drawing/2014/main" id="{00000000-0008-0000-0100-00002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29" name="Picture 57">
          <a:extLst>
            <a:ext uri="{FF2B5EF4-FFF2-40B4-BE49-F238E27FC236}">
              <a16:creationId xmlns:a16="http://schemas.microsoft.com/office/drawing/2014/main" id="{00000000-0008-0000-0100-00002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0" name="Picture 57">
          <a:extLst>
            <a:ext uri="{FF2B5EF4-FFF2-40B4-BE49-F238E27FC236}">
              <a16:creationId xmlns:a16="http://schemas.microsoft.com/office/drawing/2014/main" id="{00000000-0008-0000-0100-00002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1" name="Picture 57">
          <a:extLst>
            <a:ext uri="{FF2B5EF4-FFF2-40B4-BE49-F238E27FC236}">
              <a16:creationId xmlns:a16="http://schemas.microsoft.com/office/drawing/2014/main" id="{00000000-0008-0000-0100-00002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2" name="Picture 57">
          <a:extLst>
            <a:ext uri="{FF2B5EF4-FFF2-40B4-BE49-F238E27FC236}">
              <a16:creationId xmlns:a16="http://schemas.microsoft.com/office/drawing/2014/main" id="{00000000-0008-0000-0100-00003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3" name="Picture 57">
          <a:extLst>
            <a:ext uri="{FF2B5EF4-FFF2-40B4-BE49-F238E27FC236}">
              <a16:creationId xmlns:a16="http://schemas.microsoft.com/office/drawing/2014/main" id="{00000000-0008-0000-0100-00003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4" name="Picture 57">
          <a:extLst>
            <a:ext uri="{FF2B5EF4-FFF2-40B4-BE49-F238E27FC236}">
              <a16:creationId xmlns:a16="http://schemas.microsoft.com/office/drawing/2014/main" id="{00000000-0008-0000-0100-00003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5" name="Picture 57">
          <a:extLst>
            <a:ext uri="{FF2B5EF4-FFF2-40B4-BE49-F238E27FC236}">
              <a16:creationId xmlns:a16="http://schemas.microsoft.com/office/drawing/2014/main" id="{00000000-0008-0000-0100-00003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6" name="Picture 57">
          <a:extLst>
            <a:ext uri="{FF2B5EF4-FFF2-40B4-BE49-F238E27FC236}">
              <a16:creationId xmlns:a16="http://schemas.microsoft.com/office/drawing/2014/main" id="{00000000-0008-0000-0100-00003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7" name="Picture 57">
          <a:extLst>
            <a:ext uri="{FF2B5EF4-FFF2-40B4-BE49-F238E27FC236}">
              <a16:creationId xmlns:a16="http://schemas.microsoft.com/office/drawing/2014/main" id="{00000000-0008-0000-0100-00003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8" name="Picture 57">
          <a:extLst>
            <a:ext uri="{FF2B5EF4-FFF2-40B4-BE49-F238E27FC236}">
              <a16:creationId xmlns:a16="http://schemas.microsoft.com/office/drawing/2014/main" id="{00000000-0008-0000-0100-00003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39" name="Picture 57">
          <a:extLst>
            <a:ext uri="{FF2B5EF4-FFF2-40B4-BE49-F238E27FC236}">
              <a16:creationId xmlns:a16="http://schemas.microsoft.com/office/drawing/2014/main" id="{00000000-0008-0000-0100-00003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0" name="Picture 57">
          <a:extLst>
            <a:ext uri="{FF2B5EF4-FFF2-40B4-BE49-F238E27FC236}">
              <a16:creationId xmlns:a16="http://schemas.microsoft.com/office/drawing/2014/main" id="{00000000-0008-0000-0100-00003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1" name="Picture 57">
          <a:extLst>
            <a:ext uri="{FF2B5EF4-FFF2-40B4-BE49-F238E27FC236}">
              <a16:creationId xmlns:a16="http://schemas.microsoft.com/office/drawing/2014/main" id="{00000000-0008-0000-0100-00003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2" name="Picture 57">
          <a:extLst>
            <a:ext uri="{FF2B5EF4-FFF2-40B4-BE49-F238E27FC236}">
              <a16:creationId xmlns:a16="http://schemas.microsoft.com/office/drawing/2014/main" id="{00000000-0008-0000-0100-00003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3" name="Picture 57">
          <a:extLst>
            <a:ext uri="{FF2B5EF4-FFF2-40B4-BE49-F238E27FC236}">
              <a16:creationId xmlns:a16="http://schemas.microsoft.com/office/drawing/2014/main" id="{00000000-0008-0000-0100-00003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4" name="Picture 57">
          <a:extLst>
            <a:ext uri="{FF2B5EF4-FFF2-40B4-BE49-F238E27FC236}">
              <a16:creationId xmlns:a16="http://schemas.microsoft.com/office/drawing/2014/main" id="{00000000-0008-0000-0100-00003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5" name="Picture 57">
          <a:extLst>
            <a:ext uri="{FF2B5EF4-FFF2-40B4-BE49-F238E27FC236}">
              <a16:creationId xmlns:a16="http://schemas.microsoft.com/office/drawing/2014/main" id="{00000000-0008-0000-0100-00003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6" name="Picture 57">
          <a:extLst>
            <a:ext uri="{FF2B5EF4-FFF2-40B4-BE49-F238E27FC236}">
              <a16:creationId xmlns:a16="http://schemas.microsoft.com/office/drawing/2014/main" id="{00000000-0008-0000-0100-00003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7" name="Picture 57">
          <a:extLst>
            <a:ext uri="{FF2B5EF4-FFF2-40B4-BE49-F238E27FC236}">
              <a16:creationId xmlns:a16="http://schemas.microsoft.com/office/drawing/2014/main" id="{00000000-0008-0000-0100-00003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8" name="Picture 57">
          <a:extLst>
            <a:ext uri="{FF2B5EF4-FFF2-40B4-BE49-F238E27FC236}">
              <a16:creationId xmlns:a16="http://schemas.microsoft.com/office/drawing/2014/main" id="{00000000-0008-0000-0100-00004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49" name="Picture 57">
          <a:extLst>
            <a:ext uri="{FF2B5EF4-FFF2-40B4-BE49-F238E27FC236}">
              <a16:creationId xmlns:a16="http://schemas.microsoft.com/office/drawing/2014/main" id="{00000000-0008-0000-0100-00004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0" name="Picture 57">
          <a:extLst>
            <a:ext uri="{FF2B5EF4-FFF2-40B4-BE49-F238E27FC236}">
              <a16:creationId xmlns:a16="http://schemas.microsoft.com/office/drawing/2014/main" id="{00000000-0008-0000-0100-00004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1" name="Picture 57">
          <a:extLst>
            <a:ext uri="{FF2B5EF4-FFF2-40B4-BE49-F238E27FC236}">
              <a16:creationId xmlns:a16="http://schemas.microsoft.com/office/drawing/2014/main" id="{00000000-0008-0000-0100-00004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2" name="Picture 57">
          <a:extLst>
            <a:ext uri="{FF2B5EF4-FFF2-40B4-BE49-F238E27FC236}">
              <a16:creationId xmlns:a16="http://schemas.microsoft.com/office/drawing/2014/main" id="{00000000-0008-0000-0100-00004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3" name="Picture 57">
          <a:extLst>
            <a:ext uri="{FF2B5EF4-FFF2-40B4-BE49-F238E27FC236}">
              <a16:creationId xmlns:a16="http://schemas.microsoft.com/office/drawing/2014/main" id="{00000000-0008-0000-0100-00004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4" name="Picture 57">
          <a:extLst>
            <a:ext uri="{FF2B5EF4-FFF2-40B4-BE49-F238E27FC236}">
              <a16:creationId xmlns:a16="http://schemas.microsoft.com/office/drawing/2014/main" id="{00000000-0008-0000-0100-00004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5" name="Picture 57">
          <a:extLst>
            <a:ext uri="{FF2B5EF4-FFF2-40B4-BE49-F238E27FC236}">
              <a16:creationId xmlns:a16="http://schemas.microsoft.com/office/drawing/2014/main" id="{00000000-0008-0000-0100-00004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6" name="Picture 57">
          <a:extLst>
            <a:ext uri="{FF2B5EF4-FFF2-40B4-BE49-F238E27FC236}">
              <a16:creationId xmlns:a16="http://schemas.microsoft.com/office/drawing/2014/main" id="{00000000-0008-0000-0100-00004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7" name="Picture 57">
          <a:extLst>
            <a:ext uri="{FF2B5EF4-FFF2-40B4-BE49-F238E27FC236}">
              <a16:creationId xmlns:a16="http://schemas.microsoft.com/office/drawing/2014/main" id="{00000000-0008-0000-0100-00004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8" name="Picture 57">
          <a:extLst>
            <a:ext uri="{FF2B5EF4-FFF2-40B4-BE49-F238E27FC236}">
              <a16:creationId xmlns:a16="http://schemas.microsoft.com/office/drawing/2014/main" id="{00000000-0008-0000-0100-00004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59" name="Picture 57">
          <a:extLst>
            <a:ext uri="{FF2B5EF4-FFF2-40B4-BE49-F238E27FC236}">
              <a16:creationId xmlns:a16="http://schemas.microsoft.com/office/drawing/2014/main" id="{00000000-0008-0000-0100-00004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0" name="Picture 57">
          <a:extLst>
            <a:ext uri="{FF2B5EF4-FFF2-40B4-BE49-F238E27FC236}">
              <a16:creationId xmlns:a16="http://schemas.microsoft.com/office/drawing/2014/main" id="{00000000-0008-0000-0100-00004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1" name="Picture 57">
          <a:extLst>
            <a:ext uri="{FF2B5EF4-FFF2-40B4-BE49-F238E27FC236}">
              <a16:creationId xmlns:a16="http://schemas.microsoft.com/office/drawing/2014/main" id="{00000000-0008-0000-0100-00004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2" name="Picture 57">
          <a:extLst>
            <a:ext uri="{FF2B5EF4-FFF2-40B4-BE49-F238E27FC236}">
              <a16:creationId xmlns:a16="http://schemas.microsoft.com/office/drawing/2014/main" id="{00000000-0008-0000-0100-00004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3" name="Picture 57">
          <a:extLst>
            <a:ext uri="{FF2B5EF4-FFF2-40B4-BE49-F238E27FC236}">
              <a16:creationId xmlns:a16="http://schemas.microsoft.com/office/drawing/2014/main" id="{00000000-0008-0000-0100-00004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4" name="Picture 57">
          <a:extLst>
            <a:ext uri="{FF2B5EF4-FFF2-40B4-BE49-F238E27FC236}">
              <a16:creationId xmlns:a16="http://schemas.microsoft.com/office/drawing/2014/main" id="{00000000-0008-0000-0100-00005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5" name="Picture 57">
          <a:extLst>
            <a:ext uri="{FF2B5EF4-FFF2-40B4-BE49-F238E27FC236}">
              <a16:creationId xmlns:a16="http://schemas.microsoft.com/office/drawing/2014/main" id="{00000000-0008-0000-0100-00005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6" name="Picture 57">
          <a:extLst>
            <a:ext uri="{FF2B5EF4-FFF2-40B4-BE49-F238E27FC236}">
              <a16:creationId xmlns:a16="http://schemas.microsoft.com/office/drawing/2014/main" id="{00000000-0008-0000-0100-00005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7" name="Picture 57">
          <a:extLst>
            <a:ext uri="{FF2B5EF4-FFF2-40B4-BE49-F238E27FC236}">
              <a16:creationId xmlns:a16="http://schemas.microsoft.com/office/drawing/2014/main" id="{00000000-0008-0000-0100-00005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8" name="Picture 57">
          <a:extLst>
            <a:ext uri="{FF2B5EF4-FFF2-40B4-BE49-F238E27FC236}">
              <a16:creationId xmlns:a16="http://schemas.microsoft.com/office/drawing/2014/main" id="{00000000-0008-0000-0100-00005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69" name="Picture 57">
          <a:extLst>
            <a:ext uri="{FF2B5EF4-FFF2-40B4-BE49-F238E27FC236}">
              <a16:creationId xmlns:a16="http://schemas.microsoft.com/office/drawing/2014/main" id="{00000000-0008-0000-0100-00005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0" name="Picture 57">
          <a:extLst>
            <a:ext uri="{FF2B5EF4-FFF2-40B4-BE49-F238E27FC236}">
              <a16:creationId xmlns:a16="http://schemas.microsoft.com/office/drawing/2014/main" id="{00000000-0008-0000-0100-00005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1" name="Picture 57">
          <a:extLst>
            <a:ext uri="{FF2B5EF4-FFF2-40B4-BE49-F238E27FC236}">
              <a16:creationId xmlns:a16="http://schemas.microsoft.com/office/drawing/2014/main" id="{00000000-0008-0000-0100-00005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2" name="Picture 57">
          <a:extLst>
            <a:ext uri="{FF2B5EF4-FFF2-40B4-BE49-F238E27FC236}">
              <a16:creationId xmlns:a16="http://schemas.microsoft.com/office/drawing/2014/main" id="{00000000-0008-0000-0100-00005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3" name="Picture 57">
          <a:extLst>
            <a:ext uri="{FF2B5EF4-FFF2-40B4-BE49-F238E27FC236}">
              <a16:creationId xmlns:a16="http://schemas.microsoft.com/office/drawing/2014/main" id="{00000000-0008-0000-0100-00005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4" name="Picture 57">
          <a:extLst>
            <a:ext uri="{FF2B5EF4-FFF2-40B4-BE49-F238E27FC236}">
              <a16:creationId xmlns:a16="http://schemas.microsoft.com/office/drawing/2014/main" id="{00000000-0008-0000-0100-00005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5" name="Picture 57">
          <a:extLst>
            <a:ext uri="{FF2B5EF4-FFF2-40B4-BE49-F238E27FC236}">
              <a16:creationId xmlns:a16="http://schemas.microsoft.com/office/drawing/2014/main" id="{00000000-0008-0000-0100-00005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6" name="Picture 57">
          <a:extLst>
            <a:ext uri="{FF2B5EF4-FFF2-40B4-BE49-F238E27FC236}">
              <a16:creationId xmlns:a16="http://schemas.microsoft.com/office/drawing/2014/main" id="{00000000-0008-0000-0100-00005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7" name="Picture 57">
          <a:extLst>
            <a:ext uri="{FF2B5EF4-FFF2-40B4-BE49-F238E27FC236}">
              <a16:creationId xmlns:a16="http://schemas.microsoft.com/office/drawing/2014/main" id="{00000000-0008-0000-0100-00005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8" name="Picture 57">
          <a:extLst>
            <a:ext uri="{FF2B5EF4-FFF2-40B4-BE49-F238E27FC236}">
              <a16:creationId xmlns:a16="http://schemas.microsoft.com/office/drawing/2014/main" id="{00000000-0008-0000-0100-00005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79" name="Picture 57">
          <a:extLst>
            <a:ext uri="{FF2B5EF4-FFF2-40B4-BE49-F238E27FC236}">
              <a16:creationId xmlns:a16="http://schemas.microsoft.com/office/drawing/2014/main" id="{00000000-0008-0000-0100-00005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0" name="Picture 57">
          <a:extLst>
            <a:ext uri="{FF2B5EF4-FFF2-40B4-BE49-F238E27FC236}">
              <a16:creationId xmlns:a16="http://schemas.microsoft.com/office/drawing/2014/main" id="{00000000-0008-0000-0100-00006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1" name="Picture 57">
          <a:extLst>
            <a:ext uri="{FF2B5EF4-FFF2-40B4-BE49-F238E27FC236}">
              <a16:creationId xmlns:a16="http://schemas.microsoft.com/office/drawing/2014/main" id="{00000000-0008-0000-0100-00006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2" name="Picture 57">
          <a:extLst>
            <a:ext uri="{FF2B5EF4-FFF2-40B4-BE49-F238E27FC236}">
              <a16:creationId xmlns:a16="http://schemas.microsoft.com/office/drawing/2014/main" id="{00000000-0008-0000-0100-00006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3" name="Picture 57">
          <a:extLst>
            <a:ext uri="{FF2B5EF4-FFF2-40B4-BE49-F238E27FC236}">
              <a16:creationId xmlns:a16="http://schemas.microsoft.com/office/drawing/2014/main" id="{00000000-0008-0000-0100-00006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4" name="Picture 57">
          <a:extLst>
            <a:ext uri="{FF2B5EF4-FFF2-40B4-BE49-F238E27FC236}">
              <a16:creationId xmlns:a16="http://schemas.microsoft.com/office/drawing/2014/main" id="{00000000-0008-0000-0100-00006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5" name="Picture 57">
          <a:extLst>
            <a:ext uri="{FF2B5EF4-FFF2-40B4-BE49-F238E27FC236}">
              <a16:creationId xmlns:a16="http://schemas.microsoft.com/office/drawing/2014/main" id="{00000000-0008-0000-0100-00006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6" name="Picture 57">
          <a:extLst>
            <a:ext uri="{FF2B5EF4-FFF2-40B4-BE49-F238E27FC236}">
              <a16:creationId xmlns:a16="http://schemas.microsoft.com/office/drawing/2014/main" id="{00000000-0008-0000-0100-00006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7" name="Picture 57">
          <a:extLst>
            <a:ext uri="{FF2B5EF4-FFF2-40B4-BE49-F238E27FC236}">
              <a16:creationId xmlns:a16="http://schemas.microsoft.com/office/drawing/2014/main" id="{00000000-0008-0000-0100-00006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8" name="Picture 57">
          <a:extLst>
            <a:ext uri="{FF2B5EF4-FFF2-40B4-BE49-F238E27FC236}">
              <a16:creationId xmlns:a16="http://schemas.microsoft.com/office/drawing/2014/main" id="{00000000-0008-0000-0100-00006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89" name="Picture 57">
          <a:extLst>
            <a:ext uri="{FF2B5EF4-FFF2-40B4-BE49-F238E27FC236}">
              <a16:creationId xmlns:a16="http://schemas.microsoft.com/office/drawing/2014/main" id="{00000000-0008-0000-0100-00006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0" name="Picture 57">
          <a:extLst>
            <a:ext uri="{FF2B5EF4-FFF2-40B4-BE49-F238E27FC236}">
              <a16:creationId xmlns:a16="http://schemas.microsoft.com/office/drawing/2014/main" id="{00000000-0008-0000-0100-00006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1" name="Picture 57">
          <a:extLst>
            <a:ext uri="{FF2B5EF4-FFF2-40B4-BE49-F238E27FC236}">
              <a16:creationId xmlns:a16="http://schemas.microsoft.com/office/drawing/2014/main" id="{00000000-0008-0000-0100-00006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2" name="Picture 57">
          <a:extLst>
            <a:ext uri="{FF2B5EF4-FFF2-40B4-BE49-F238E27FC236}">
              <a16:creationId xmlns:a16="http://schemas.microsoft.com/office/drawing/2014/main" id="{00000000-0008-0000-0100-00006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3" name="Picture 57">
          <a:extLst>
            <a:ext uri="{FF2B5EF4-FFF2-40B4-BE49-F238E27FC236}">
              <a16:creationId xmlns:a16="http://schemas.microsoft.com/office/drawing/2014/main" id="{00000000-0008-0000-0100-00006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4" name="Picture 57">
          <a:extLst>
            <a:ext uri="{FF2B5EF4-FFF2-40B4-BE49-F238E27FC236}">
              <a16:creationId xmlns:a16="http://schemas.microsoft.com/office/drawing/2014/main" id="{00000000-0008-0000-0100-00006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5" name="Picture 57">
          <a:extLst>
            <a:ext uri="{FF2B5EF4-FFF2-40B4-BE49-F238E27FC236}">
              <a16:creationId xmlns:a16="http://schemas.microsoft.com/office/drawing/2014/main" id="{00000000-0008-0000-0100-00006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6" name="Picture 57">
          <a:extLst>
            <a:ext uri="{FF2B5EF4-FFF2-40B4-BE49-F238E27FC236}">
              <a16:creationId xmlns:a16="http://schemas.microsoft.com/office/drawing/2014/main" id="{00000000-0008-0000-0100-00007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7" name="Picture 57">
          <a:extLst>
            <a:ext uri="{FF2B5EF4-FFF2-40B4-BE49-F238E27FC236}">
              <a16:creationId xmlns:a16="http://schemas.microsoft.com/office/drawing/2014/main" id="{00000000-0008-0000-0100-00007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8" name="Picture 57">
          <a:extLst>
            <a:ext uri="{FF2B5EF4-FFF2-40B4-BE49-F238E27FC236}">
              <a16:creationId xmlns:a16="http://schemas.microsoft.com/office/drawing/2014/main" id="{00000000-0008-0000-0100-00007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699" name="Picture 57">
          <a:extLst>
            <a:ext uri="{FF2B5EF4-FFF2-40B4-BE49-F238E27FC236}">
              <a16:creationId xmlns:a16="http://schemas.microsoft.com/office/drawing/2014/main" id="{00000000-0008-0000-0100-00007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0" name="Picture 57">
          <a:extLst>
            <a:ext uri="{FF2B5EF4-FFF2-40B4-BE49-F238E27FC236}">
              <a16:creationId xmlns:a16="http://schemas.microsoft.com/office/drawing/2014/main" id="{00000000-0008-0000-0100-00007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1" name="Picture 57">
          <a:extLst>
            <a:ext uri="{FF2B5EF4-FFF2-40B4-BE49-F238E27FC236}">
              <a16:creationId xmlns:a16="http://schemas.microsoft.com/office/drawing/2014/main" id="{00000000-0008-0000-0100-00007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2" name="Picture 57">
          <a:extLst>
            <a:ext uri="{FF2B5EF4-FFF2-40B4-BE49-F238E27FC236}">
              <a16:creationId xmlns:a16="http://schemas.microsoft.com/office/drawing/2014/main" id="{00000000-0008-0000-0100-00007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3" name="Picture 57">
          <a:extLst>
            <a:ext uri="{FF2B5EF4-FFF2-40B4-BE49-F238E27FC236}">
              <a16:creationId xmlns:a16="http://schemas.microsoft.com/office/drawing/2014/main" id="{00000000-0008-0000-0100-00007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4" name="Picture 57">
          <a:extLst>
            <a:ext uri="{FF2B5EF4-FFF2-40B4-BE49-F238E27FC236}">
              <a16:creationId xmlns:a16="http://schemas.microsoft.com/office/drawing/2014/main" id="{00000000-0008-0000-0100-00007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5" name="Picture 57">
          <a:extLst>
            <a:ext uri="{FF2B5EF4-FFF2-40B4-BE49-F238E27FC236}">
              <a16:creationId xmlns:a16="http://schemas.microsoft.com/office/drawing/2014/main" id="{00000000-0008-0000-0100-00007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6" name="Picture 57">
          <a:extLst>
            <a:ext uri="{FF2B5EF4-FFF2-40B4-BE49-F238E27FC236}">
              <a16:creationId xmlns:a16="http://schemas.microsoft.com/office/drawing/2014/main" id="{00000000-0008-0000-0100-00007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7" name="Picture 57">
          <a:extLst>
            <a:ext uri="{FF2B5EF4-FFF2-40B4-BE49-F238E27FC236}">
              <a16:creationId xmlns:a16="http://schemas.microsoft.com/office/drawing/2014/main" id="{00000000-0008-0000-0100-00007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8" name="Picture 57">
          <a:extLst>
            <a:ext uri="{FF2B5EF4-FFF2-40B4-BE49-F238E27FC236}">
              <a16:creationId xmlns:a16="http://schemas.microsoft.com/office/drawing/2014/main" id="{00000000-0008-0000-0100-00007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09" name="Picture 57">
          <a:extLst>
            <a:ext uri="{FF2B5EF4-FFF2-40B4-BE49-F238E27FC236}">
              <a16:creationId xmlns:a16="http://schemas.microsoft.com/office/drawing/2014/main" id="{00000000-0008-0000-0100-00007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0" name="Picture 57">
          <a:extLst>
            <a:ext uri="{FF2B5EF4-FFF2-40B4-BE49-F238E27FC236}">
              <a16:creationId xmlns:a16="http://schemas.microsoft.com/office/drawing/2014/main" id="{00000000-0008-0000-0100-00007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1" name="Picture 57">
          <a:extLst>
            <a:ext uri="{FF2B5EF4-FFF2-40B4-BE49-F238E27FC236}">
              <a16:creationId xmlns:a16="http://schemas.microsoft.com/office/drawing/2014/main" id="{00000000-0008-0000-0100-00007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2" name="Picture 57">
          <a:extLst>
            <a:ext uri="{FF2B5EF4-FFF2-40B4-BE49-F238E27FC236}">
              <a16:creationId xmlns:a16="http://schemas.microsoft.com/office/drawing/2014/main" id="{00000000-0008-0000-0100-00008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3" name="Picture 57">
          <a:extLst>
            <a:ext uri="{FF2B5EF4-FFF2-40B4-BE49-F238E27FC236}">
              <a16:creationId xmlns:a16="http://schemas.microsoft.com/office/drawing/2014/main" id="{00000000-0008-0000-0100-00008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4" name="Picture 57">
          <a:extLst>
            <a:ext uri="{FF2B5EF4-FFF2-40B4-BE49-F238E27FC236}">
              <a16:creationId xmlns:a16="http://schemas.microsoft.com/office/drawing/2014/main" id="{00000000-0008-0000-0100-00008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5" name="Picture 57">
          <a:extLst>
            <a:ext uri="{FF2B5EF4-FFF2-40B4-BE49-F238E27FC236}">
              <a16:creationId xmlns:a16="http://schemas.microsoft.com/office/drawing/2014/main" id="{00000000-0008-0000-0100-00008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6" name="Picture 57">
          <a:extLst>
            <a:ext uri="{FF2B5EF4-FFF2-40B4-BE49-F238E27FC236}">
              <a16:creationId xmlns:a16="http://schemas.microsoft.com/office/drawing/2014/main" id="{00000000-0008-0000-0100-00008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7" name="Picture 57">
          <a:extLst>
            <a:ext uri="{FF2B5EF4-FFF2-40B4-BE49-F238E27FC236}">
              <a16:creationId xmlns:a16="http://schemas.microsoft.com/office/drawing/2014/main" id="{00000000-0008-0000-0100-00008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8" name="Picture 57">
          <a:extLst>
            <a:ext uri="{FF2B5EF4-FFF2-40B4-BE49-F238E27FC236}">
              <a16:creationId xmlns:a16="http://schemas.microsoft.com/office/drawing/2014/main" id="{00000000-0008-0000-0100-00008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19" name="Picture 57">
          <a:extLst>
            <a:ext uri="{FF2B5EF4-FFF2-40B4-BE49-F238E27FC236}">
              <a16:creationId xmlns:a16="http://schemas.microsoft.com/office/drawing/2014/main" id="{00000000-0008-0000-0100-00008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0" name="Picture 57">
          <a:extLst>
            <a:ext uri="{FF2B5EF4-FFF2-40B4-BE49-F238E27FC236}">
              <a16:creationId xmlns:a16="http://schemas.microsoft.com/office/drawing/2014/main" id="{00000000-0008-0000-0100-00008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1" name="Picture 57">
          <a:extLst>
            <a:ext uri="{FF2B5EF4-FFF2-40B4-BE49-F238E27FC236}">
              <a16:creationId xmlns:a16="http://schemas.microsoft.com/office/drawing/2014/main" id="{00000000-0008-0000-0100-00008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2" name="Picture 57">
          <a:extLst>
            <a:ext uri="{FF2B5EF4-FFF2-40B4-BE49-F238E27FC236}">
              <a16:creationId xmlns:a16="http://schemas.microsoft.com/office/drawing/2014/main" id="{00000000-0008-0000-0100-00008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3" name="Picture 57">
          <a:extLst>
            <a:ext uri="{FF2B5EF4-FFF2-40B4-BE49-F238E27FC236}">
              <a16:creationId xmlns:a16="http://schemas.microsoft.com/office/drawing/2014/main" id="{00000000-0008-0000-0100-00008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4" name="Picture 57">
          <a:extLst>
            <a:ext uri="{FF2B5EF4-FFF2-40B4-BE49-F238E27FC236}">
              <a16:creationId xmlns:a16="http://schemas.microsoft.com/office/drawing/2014/main" id="{00000000-0008-0000-0100-00008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5" name="Picture 57">
          <a:extLst>
            <a:ext uri="{FF2B5EF4-FFF2-40B4-BE49-F238E27FC236}">
              <a16:creationId xmlns:a16="http://schemas.microsoft.com/office/drawing/2014/main" id="{00000000-0008-0000-0100-00008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6" name="Picture 57">
          <a:extLst>
            <a:ext uri="{FF2B5EF4-FFF2-40B4-BE49-F238E27FC236}">
              <a16:creationId xmlns:a16="http://schemas.microsoft.com/office/drawing/2014/main" id="{00000000-0008-0000-0100-00008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7" name="Picture 57">
          <a:extLst>
            <a:ext uri="{FF2B5EF4-FFF2-40B4-BE49-F238E27FC236}">
              <a16:creationId xmlns:a16="http://schemas.microsoft.com/office/drawing/2014/main" id="{00000000-0008-0000-0100-00008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8" name="Picture 57">
          <a:extLst>
            <a:ext uri="{FF2B5EF4-FFF2-40B4-BE49-F238E27FC236}">
              <a16:creationId xmlns:a16="http://schemas.microsoft.com/office/drawing/2014/main" id="{00000000-0008-0000-0100-00009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29" name="Picture 57">
          <a:extLst>
            <a:ext uri="{FF2B5EF4-FFF2-40B4-BE49-F238E27FC236}">
              <a16:creationId xmlns:a16="http://schemas.microsoft.com/office/drawing/2014/main" id="{00000000-0008-0000-0100-00009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0" name="Picture 57">
          <a:extLst>
            <a:ext uri="{FF2B5EF4-FFF2-40B4-BE49-F238E27FC236}">
              <a16:creationId xmlns:a16="http://schemas.microsoft.com/office/drawing/2014/main" id="{00000000-0008-0000-0100-00009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1" name="Picture 57">
          <a:extLst>
            <a:ext uri="{FF2B5EF4-FFF2-40B4-BE49-F238E27FC236}">
              <a16:creationId xmlns:a16="http://schemas.microsoft.com/office/drawing/2014/main" id="{00000000-0008-0000-0100-00009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2" name="Picture 57">
          <a:extLst>
            <a:ext uri="{FF2B5EF4-FFF2-40B4-BE49-F238E27FC236}">
              <a16:creationId xmlns:a16="http://schemas.microsoft.com/office/drawing/2014/main" id="{00000000-0008-0000-0100-00009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3" name="Picture 57">
          <a:extLst>
            <a:ext uri="{FF2B5EF4-FFF2-40B4-BE49-F238E27FC236}">
              <a16:creationId xmlns:a16="http://schemas.microsoft.com/office/drawing/2014/main" id="{00000000-0008-0000-0100-00009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4" name="Picture 57">
          <a:extLst>
            <a:ext uri="{FF2B5EF4-FFF2-40B4-BE49-F238E27FC236}">
              <a16:creationId xmlns:a16="http://schemas.microsoft.com/office/drawing/2014/main" id="{00000000-0008-0000-0100-00009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5" name="Picture 57">
          <a:extLst>
            <a:ext uri="{FF2B5EF4-FFF2-40B4-BE49-F238E27FC236}">
              <a16:creationId xmlns:a16="http://schemas.microsoft.com/office/drawing/2014/main" id="{00000000-0008-0000-0100-00009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6" name="Picture 57">
          <a:extLst>
            <a:ext uri="{FF2B5EF4-FFF2-40B4-BE49-F238E27FC236}">
              <a16:creationId xmlns:a16="http://schemas.microsoft.com/office/drawing/2014/main" id="{00000000-0008-0000-0100-00009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7" name="Picture 57">
          <a:extLst>
            <a:ext uri="{FF2B5EF4-FFF2-40B4-BE49-F238E27FC236}">
              <a16:creationId xmlns:a16="http://schemas.microsoft.com/office/drawing/2014/main" id="{00000000-0008-0000-0100-00009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8" name="Picture 57">
          <a:extLst>
            <a:ext uri="{FF2B5EF4-FFF2-40B4-BE49-F238E27FC236}">
              <a16:creationId xmlns:a16="http://schemas.microsoft.com/office/drawing/2014/main" id="{00000000-0008-0000-0100-00009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39" name="Picture 57">
          <a:extLst>
            <a:ext uri="{FF2B5EF4-FFF2-40B4-BE49-F238E27FC236}">
              <a16:creationId xmlns:a16="http://schemas.microsoft.com/office/drawing/2014/main" id="{00000000-0008-0000-0100-00009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0" name="Picture 57">
          <a:extLst>
            <a:ext uri="{FF2B5EF4-FFF2-40B4-BE49-F238E27FC236}">
              <a16:creationId xmlns:a16="http://schemas.microsoft.com/office/drawing/2014/main" id="{00000000-0008-0000-0100-00009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1" name="Picture 57">
          <a:extLst>
            <a:ext uri="{FF2B5EF4-FFF2-40B4-BE49-F238E27FC236}">
              <a16:creationId xmlns:a16="http://schemas.microsoft.com/office/drawing/2014/main" id="{00000000-0008-0000-0100-00009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2" name="Picture 57">
          <a:extLst>
            <a:ext uri="{FF2B5EF4-FFF2-40B4-BE49-F238E27FC236}">
              <a16:creationId xmlns:a16="http://schemas.microsoft.com/office/drawing/2014/main" id="{00000000-0008-0000-0100-00009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3" name="Picture 57">
          <a:extLst>
            <a:ext uri="{FF2B5EF4-FFF2-40B4-BE49-F238E27FC236}">
              <a16:creationId xmlns:a16="http://schemas.microsoft.com/office/drawing/2014/main" id="{00000000-0008-0000-0100-00009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4" name="Picture 57">
          <a:extLst>
            <a:ext uri="{FF2B5EF4-FFF2-40B4-BE49-F238E27FC236}">
              <a16:creationId xmlns:a16="http://schemas.microsoft.com/office/drawing/2014/main" id="{00000000-0008-0000-0100-0000A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5" name="Picture 57">
          <a:extLst>
            <a:ext uri="{FF2B5EF4-FFF2-40B4-BE49-F238E27FC236}">
              <a16:creationId xmlns:a16="http://schemas.microsoft.com/office/drawing/2014/main" id="{00000000-0008-0000-0100-0000A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6" name="Picture 57">
          <a:extLst>
            <a:ext uri="{FF2B5EF4-FFF2-40B4-BE49-F238E27FC236}">
              <a16:creationId xmlns:a16="http://schemas.microsoft.com/office/drawing/2014/main" id="{00000000-0008-0000-0100-0000A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7" name="Picture 57">
          <a:extLst>
            <a:ext uri="{FF2B5EF4-FFF2-40B4-BE49-F238E27FC236}">
              <a16:creationId xmlns:a16="http://schemas.microsoft.com/office/drawing/2014/main" id="{00000000-0008-0000-0100-0000A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8" name="Picture 57">
          <a:extLst>
            <a:ext uri="{FF2B5EF4-FFF2-40B4-BE49-F238E27FC236}">
              <a16:creationId xmlns:a16="http://schemas.microsoft.com/office/drawing/2014/main" id="{00000000-0008-0000-0100-0000A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49" name="Picture 57">
          <a:extLst>
            <a:ext uri="{FF2B5EF4-FFF2-40B4-BE49-F238E27FC236}">
              <a16:creationId xmlns:a16="http://schemas.microsoft.com/office/drawing/2014/main" id="{00000000-0008-0000-0100-0000A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0" name="Picture 57">
          <a:extLst>
            <a:ext uri="{FF2B5EF4-FFF2-40B4-BE49-F238E27FC236}">
              <a16:creationId xmlns:a16="http://schemas.microsoft.com/office/drawing/2014/main" id="{00000000-0008-0000-0100-0000A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1" name="Picture 57">
          <a:extLst>
            <a:ext uri="{FF2B5EF4-FFF2-40B4-BE49-F238E27FC236}">
              <a16:creationId xmlns:a16="http://schemas.microsoft.com/office/drawing/2014/main" id="{00000000-0008-0000-0100-0000A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2" name="Picture 57">
          <a:extLst>
            <a:ext uri="{FF2B5EF4-FFF2-40B4-BE49-F238E27FC236}">
              <a16:creationId xmlns:a16="http://schemas.microsoft.com/office/drawing/2014/main" id="{00000000-0008-0000-0100-0000A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3" name="Picture 57">
          <a:extLst>
            <a:ext uri="{FF2B5EF4-FFF2-40B4-BE49-F238E27FC236}">
              <a16:creationId xmlns:a16="http://schemas.microsoft.com/office/drawing/2014/main" id="{00000000-0008-0000-0100-0000A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4" name="Picture 57">
          <a:extLst>
            <a:ext uri="{FF2B5EF4-FFF2-40B4-BE49-F238E27FC236}">
              <a16:creationId xmlns:a16="http://schemas.microsoft.com/office/drawing/2014/main" id="{00000000-0008-0000-0100-0000A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5" name="Picture 57">
          <a:extLst>
            <a:ext uri="{FF2B5EF4-FFF2-40B4-BE49-F238E27FC236}">
              <a16:creationId xmlns:a16="http://schemas.microsoft.com/office/drawing/2014/main" id="{00000000-0008-0000-0100-0000A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6" name="Picture 57">
          <a:extLst>
            <a:ext uri="{FF2B5EF4-FFF2-40B4-BE49-F238E27FC236}">
              <a16:creationId xmlns:a16="http://schemas.microsoft.com/office/drawing/2014/main" id="{00000000-0008-0000-0100-0000A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7" name="Picture 57">
          <a:extLst>
            <a:ext uri="{FF2B5EF4-FFF2-40B4-BE49-F238E27FC236}">
              <a16:creationId xmlns:a16="http://schemas.microsoft.com/office/drawing/2014/main" id="{00000000-0008-0000-0100-0000A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8" name="Picture 57">
          <a:extLst>
            <a:ext uri="{FF2B5EF4-FFF2-40B4-BE49-F238E27FC236}">
              <a16:creationId xmlns:a16="http://schemas.microsoft.com/office/drawing/2014/main" id="{00000000-0008-0000-0100-0000A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59" name="Picture 57">
          <a:extLst>
            <a:ext uri="{FF2B5EF4-FFF2-40B4-BE49-F238E27FC236}">
              <a16:creationId xmlns:a16="http://schemas.microsoft.com/office/drawing/2014/main" id="{00000000-0008-0000-0100-0000A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0" name="Picture 57">
          <a:extLst>
            <a:ext uri="{FF2B5EF4-FFF2-40B4-BE49-F238E27FC236}">
              <a16:creationId xmlns:a16="http://schemas.microsoft.com/office/drawing/2014/main" id="{00000000-0008-0000-0100-0000B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1" name="Picture 57">
          <a:extLst>
            <a:ext uri="{FF2B5EF4-FFF2-40B4-BE49-F238E27FC236}">
              <a16:creationId xmlns:a16="http://schemas.microsoft.com/office/drawing/2014/main" id="{00000000-0008-0000-0100-0000B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2" name="Picture 57">
          <a:extLst>
            <a:ext uri="{FF2B5EF4-FFF2-40B4-BE49-F238E27FC236}">
              <a16:creationId xmlns:a16="http://schemas.microsoft.com/office/drawing/2014/main" id="{00000000-0008-0000-0100-0000B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3" name="Picture 57">
          <a:extLst>
            <a:ext uri="{FF2B5EF4-FFF2-40B4-BE49-F238E27FC236}">
              <a16:creationId xmlns:a16="http://schemas.microsoft.com/office/drawing/2014/main" id="{00000000-0008-0000-0100-0000B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4" name="Picture 57">
          <a:extLst>
            <a:ext uri="{FF2B5EF4-FFF2-40B4-BE49-F238E27FC236}">
              <a16:creationId xmlns:a16="http://schemas.microsoft.com/office/drawing/2014/main" id="{00000000-0008-0000-0100-0000B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5" name="Picture 57">
          <a:extLst>
            <a:ext uri="{FF2B5EF4-FFF2-40B4-BE49-F238E27FC236}">
              <a16:creationId xmlns:a16="http://schemas.microsoft.com/office/drawing/2014/main" id="{00000000-0008-0000-0100-0000B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6" name="Picture 57">
          <a:extLst>
            <a:ext uri="{FF2B5EF4-FFF2-40B4-BE49-F238E27FC236}">
              <a16:creationId xmlns:a16="http://schemas.microsoft.com/office/drawing/2014/main" id="{00000000-0008-0000-0100-0000B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7" name="Picture 57">
          <a:extLst>
            <a:ext uri="{FF2B5EF4-FFF2-40B4-BE49-F238E27FC236}">
              <a16:creationId xmlns:a16="http://schemas.microsoft.com/office/drawing/2014/main" id="{00000000-0008-0000-0100-0000B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8" name="Picture 57">
          <a:extLst>
            <a:ext uri="{FF2B5EF4-FFF2-40B4-BE49-F238E27FC236}">
              <a16:creationId xmlns:a16="http://schemas.microsoft.com/office/drawing/2014/main" id="{00000000-0008-0000-0100-0000B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69" name="Picture 57">
          <a:extLst>
            <a:ext uri="{FF2B5EF4-FFF2-40B4-BE49-F238E27FC236}">
              <a16:creationId xmlns:a16="http://schemas.microsoft.com/office/drawing/2014/main" id="{00000000-0008-0000-0100-0000B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0" name="Picture 57">
          <a:extLst>
            <a:ext uri="{FF2B5EF4-FFF2-40B4-BE49-F238E27FC236}">
              <a16:creationId xmlns:a16="http://schemas.microsoft.com/office/drawing/2014/main" id="{00000000-0008-0000-0100-0000B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1" name="Picture 57">
          <a:extLst>
            <a:ext uri="{FF2B5EF4-FFF2-40B4-BE49-F238E27FC236}">
              <a16:creationId xmlns:a16="http://schemas.microsoft.com/office/drawing/2014/main" id="{00000000-0008-0000-0100-0000B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2" name="Picture 57">
          <a:extLst>
            <a:ext uri="{FF2B5EF4-FFF2-40B4-BE49-F238E27FC236}">
              <a16:creationId xmlns:a16="http://schemas.microsoft.com/office/drawing/2014/main" id="{00000000-0008-0000-0100-0000B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3" name="Picture 57">
          <a:extLst>
            <a:ext uri="{FF2B5EF4-FFF2-40B4-BE49-F238E27FC236}">
              <a16:creationId xmlns:a16="http://schemas.microsoft.com/office/drawing/2014/main" id="{00000000-0008-0000-0100-0000B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4" name="Picture 57">
          <a:extLst>
            <a:ext uri="{FF2B5EF4-FFF2-40B4-BE49-F238E27FC236}">
              <a16:creationId xmlns:a16="http://schemas.microsoft.com/office/drawing/2014/main" id="{00000000-0008-0000-01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5" name="Picture 57">
          <a:extLst>
            <a:ext uri="{FF2B5EF4-FFF2-40B4-BE49-F238E27FC236}">
              <a16:creationId xmlns:a16="http://schemas.microsoft.com/office/drawing/2014/main" id="{00000000-0008-0000-0100-0000B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6" name="Picture 57">
          <a:extLst>
            <a:ext uri="{FF2B5EF4-FFF2-40B4-BE49-F238E27FC236}">
              <a16:creationId xmlns:a16="http://schemas.microsoft.com/office/drawing/2014/main" id="{00000000-0008-0000-0100-0000C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7" name="Picture 57">
          <a:extLst>
            <a:ext uri="{FF2B5EF4-FFF2-40B4-BE49-F238E27FC236}">
              <a16:creationId xmlns:a16="http://schemas.microsoft.com/office/drawing/2014/main" id="{00000000-0008-0000-0100-0000C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8" name="Picture 57">
          <a:extLst>
            <a:ext uri="{FF2B5EF4-FFF2-40B4-BE49-F238E27FC236}">
              <a16:creationId xmlns:a16="http://schemas.microsoft.com/office/drawing/2014/main" id="{00000000-0008-0000-0100-0000C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79" name="Picture 57">
          <a:extLst>
            <a:ext uri="{FF2B5EF4-FFF2-40B4-BE49-F238E27FC236}">
              <a16:creationId xmlns:a16="http://schemas.microsoft.com/office/drawing/2014/main" id="{00000000-0008-0000-0100-0000C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0" name="Picture 57">
          <a:extLst>
            <a:ext uri="{FF2B5EF4-FFF2-40B4-BE49-F238E27FC236}">
              <a16:creationId xmlns:a16="http://schemas.microsoft.com/office/drawing/2014/main" id="{00000000-0008-0000-0100-0000C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1" name="Picture 57">
          <a:extLst>
            <a:ext uri="{FF2B5EF4-FFF2-40B4-BE49-F238E27FC236}">
              <a16:creationId xmlns:a16="http://schemas.microsoft.com/office/drawing/2014/main" id="{00000000-0008-0000-0100-0000C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2" name="Picture 57">
          <a:extLst>
            <a:ext uri="{FF2B5EF4-FFF2-40B4-BE49-F238E27FC236}">
              <a16:creationId xmlns:a16="http://schemas.microsoft.com/office/drawing/2014/main" id="{00000000-0008-0000-0100-0000C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3" name="Picture 57">
          <a:extLst>
            <a:ext uri="{FF2B5EF4-FFF2-40B4-BE49-F238E27FC236}">
              <a16:creationId xmlns:a16="http://schemas.microsoft.com/office/drawing/2014/main" id="{00000000-0008-0000-0100-0000C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4" name="Picture 57">
          <a:extLst>
            <a:ext uri="{FF2B5EF4-FFF2-40B4-BE49-F238E27FC236}">
              <a16:creationId xmlns:a16="http://schemas.microsoft.com/office/drawing/2014/main" id="{00000000-0008-0000-0100-0000C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5" name="Picture 57">
          <a:extLst>
            <a:ext uri="{FF2B5EF4-FFF2-40B4-BE49-F238E27FC236}">
              <a16:creationId xmlns:a16="http://schemas.microsoft.com/office/drawing/2014/main" id="{00000000-0008-0000-0100-0000C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6" name="Picture 57">
          <a:extLst>
            <a:ext uri="{FF2B5EF4-FFF2-40B4-BE49-F238E27FC236}">
              <a16:creationId xmlns:a16="http://schemas.microsoft.com/office/drawing/2014/main" id="{00000000-0008-0000-0100-0000C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7" name="Picture 57">
          <a:extLst>
            <a:ext uri="{FF2B5EF4-FFF2-40B4-BE49-F238E27FC236}">
              <a16:creationId xmlns:a16="http://schemas.microsoft.com/office/drawing/2014/main" id="{00000000-0008-0000-0100-0000C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8" name="Picture 57">
          <a:extLst>
            <a:ext uri="{FF2B5EF4-FFF2-40B4-BE49-F238E27FC236}">
              <a16:creationId xmlns:a16="http://schemas.microsoft.com/office/drawing/2014/main" id="{00000000-0008-0000-0100-0000C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89" name="Picture 57">
          <a:extLst>
            <a:ext uri="{FF2B5EF4-FFF2-40B4-BE49-F238E27FC236}">
              <a16:creationId xmlns:a16="http://schemas.microsoft.com/office/drawing/2014/main" id="{00000000-0008-0000-0100-0000C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0" name="Picture 57">
          <a:extLst>
            <a:ext uri="{FF2B5EF4-FFF2-40B4-BE49-F238E27FC236}">
              <a16:creationId xmlns:a16="http://schemas.microsoft.com/office/drawing/2014/main" id="{00000000-0008-0000-0100-0000C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1" name="Picture 57">
          <a:extLst>
            <a:ext uri="{FF2B5EF4-FFF2-40B4-BE49-F238E27FC236}">
              <a16:creationId xmlns:a16="http://schemas.microsoft.com/office/drawing/2014/main" id="{00000000-0008-0000-0100-0000C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2" name="Picture 57">
          <a:extLst>
            <a:ext uri="{FF2B5EF4-FFF2-40B4-BE49-F238E27FC236}">
              <a16:creationId xmlns:a16="http://schemas.microsoft.com/office/drawing/2014/main" id="{00000000-0008-0000-0100-0000D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3" name="Picture 57">
          <a:extLst>
            <a:ext uri="{FF2B5EF4-FFF2-40B4-BE49-F238E27FC236}">
              <a16:creationId xmlns:a16="http://schemas.microsoft.com/office/drawing/2014/main" id="{00000000-0008-0000-0100-0000D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4" name="Picture 57">
          <a:extLst>
            <a:ext uri="{FF2B5EF4-FFF2-40B4-BE49-F238E27FC236}">
              <a16:creationId xmlns:a16="http://schemas.microsoft.com/office/drawing/2014/main" id="{00000000-0008-0000-0100-0000D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5" name="Picture 57">
          <a:extLst>
            <a:ext uri="{FF2B5EF4-FFF2-40B4-BE49-F238E27FC236}">
              <a16:creationId xmlns:a16="http://schemas.microsoft.com/office/drawing/2014/main" id="{00000000-0008-0000-0100-0000D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6" name="Picture 57">
          <a:extLst>
            <a:ext uri="{FF2B5EF4-FFF2-40B4-BE49-F238E27FC236}">
              <a16:creationId xmlns:a16="http://schemas.microsoft.com/office/drawing/2014/main" id="{00000000-0008-0000-0100-0000D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7" name="Picture 57">
          <a:extLst>
            <a:ext uri="{FF2B5EF4-FFF2-40B4-BE49-F238E27FC236}">
              <a16:creationId xmlns:a16="http://schemas.microsoft.com/office/drawing/2014/main" id="{00000000-0008-0000-0100-0000D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8" name="Picture 57">
          <a:extLst>
            <a:ext uri="{FF2B5EF4-FFF2-40B4-BE49-F238E27FC236}">
              <a16:creationId xmlns:a16="http://schemas.microsoft.com/office/drawing/2014/main" id="{00000000-0008-0000-0100-0000D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799" name="Picture 57">
          <a:extLst>
            <a:ext uri="{FF2B5EF4-FFF2-40B4-BE49-F238E27FC236}">
              <a16:creationId xmlns:a16="http://schemas.microsoft.com/office/drawing/2014/main" id="{00000000-0008-0000-0100-0000D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0" name="Picture 57">
          <a:extLst>
            <a:ext uri="{FF2B5EF4-FFF2-40B4-BE49-F238E27FC236}">
              <a16:creationId xmlns:a16="http://schemas.microsoft.com/office/drawing/2014/main" id="{00000000-0008-0000-0100-0000D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1" name="Picture 57">
          <a:extLst>
            <a:ext uri="{FF2B5EF4-FFF2-40B4-BE49-F238E27FC236}">
              <a16:creationId xmlns:a16="http://schemas.microsoft.com/office/drawing/2014/main" id="{00000000-0008-0000-0100-0000D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2" name="Picture 57">
          <a:extLst>
            <a:ext uri="{FF2B5EF4-FFF2-40B4-BE49-F238E27FC236}">
              <a16:creationId xmlns:a16="http://schemas.microsoft.com/office/drawing/2014/main" id="{00000000-0008-0000-0100-0000D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3" name="Picture 57">
          <a:extLst>
            <a:ext uri="{FF2B5EF4-FFF2-40B4-BE49-F238E27FC236}">
              <a16:creationId xmlns:a16="http://schemas.microsoft.com/office/drawing/2014/main" id="{00000000-0008-0000-0100-0000D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4" name="Picture 57">
          <a:extLst>
            <a:ext uri="{FF2B5EF4-FFF2-40B4-BE49-F238E27FC236}">
              <a16:creationId xmlns:a16="http://schemas.microsoft.com/office/drawing/2014/main" id="{00000000-0008-0000-0100-0000D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5" name="Picture 57">
          <a:extLst>
            <a:ext uri="{FF2B5EF4-FFF2-40B4-BE49-F238E27FC236}">
              <a16:creationId xmlns:a16="http://schemas.microsoft.com/office/drawing/2014/main" id="{00000000-0008-0000-0100-0000D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6" name="Picture 57">
          <a:extLst>
            <a:ext uri="{FF2B5EF4-FFF2-40B4-BE49-F238E27FC236}">
              <a16:creationId xmlns:a16="http://schemas.microsoft.com/office/drawing/2014/main" id="{00000000-0008-0000-0100-0000D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7" name="Picture 57">
          <a:extLst>
            <a:ext uri="{FF2B5EF4-FFF2-40B4-BE49-F238E27FC236}">
              <a16:creationId xmlns:a16="http://schemas.microsoft.com/office/drawing/2014/main" id="{00000000-0008-0000-0100-0000D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8" name="Picture 57">
          <a:extLst>
            <a:ext uri="{FF2B5EF4-FFF2-40B4-BE49-F238E27FC236}">
              <a16:creationId xmlns:a16="http://schemas.microsoft.com/office/drawing/2014/main" id="{00000000-0008-0000-0100-0000E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09" name="Picture 57">
          <a:extLst>
            <a:ext uri="{FF2B5EF4-FFF2-40B4-BE49-F238E27FC236}">
              <a16:creationId xmlns:a16="http://schemas.microsoft.com/office/drawing/2014/main" id="{00000000-0008-0000-0100-0000E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0" name="Picture 57">
          <a:extLst>
            <a:ext uri="{FF2B5EF4-FFF2-40B4-BE49-F238E27FC236}">
              <a16:creationId xmlns:a16="http://schemas.microsoft.com/office/drawing/2014/main" id="{00000000-0008-0000-0100-0000E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1" name="Picture 57">
          <a:extLst>
            <a:ext uri="{FF2B5EF4-FFF2-40B4-BE49-F238E27FC236}">
              <a16:creationId xmlns:a16="http://schemas.microsoft.com/office/drawing/2014/main" id="{00000000-0008-0000-0100-0000E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2" name="Picture 57">
          <a:extLst>
            <a:ext uri="{FF2B5EF4-FFF2-40B4-BE49-F238E27FC236}">
              <a16:creationId xmlns:a16="http://schemas.microsoft.com/office/drawing/2014/main" id="{00000000-0008-0000-0100-0000E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3" name="Picture 57">
          <a:extLst>
            <a:ext uri="{FF2B5EF4-FFF2-40B4-BE49-F238E27FC236}">
              <a16:creationId xmlns:a16="http://schemas.microsoft.com/office/drawing/2014/main" id="{00000000-0008-0000-0100-0000E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4" name="Picture 57">
          <a:extLst>
            <a:ext uri="{FF2B5EF4-FFF2-40B4-BE49-F238E27FC236}">
              <a16:creationId xmlns:a16="http://schemas.microsoft.com/office/drawing/2014/main" id="{00000000-0008-0000-0100-0000E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5" name="Picture 57">
          <a:extLst>
            <a:ext uri="{FF2B5EF4-FFF2-40B4-BE49-F238E27FC236}">
              <a16:creationId xmlns:a16="http://schemas.microsoft.com/office/drawing/2014/main" id="{00000000-0008-0000-0100-0000E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6" name="Picture 57">
          <a:extLst>
            <a:ext uri="{FF2B5EF4-FFF2-40B4-BE49-F238E27FC236}">
              <a16:creationId xmlns:a16="http://schemas.microsoft.com/office/drawing/2014/main" id="{00000000-0008-0000-0100-0000E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7" name="Picture 57">
          <a:extLst>
            <a:ext uri="{FF2B5EF4-FFF2-40B4-BE49-F238E27FC236}">
              <a16:creationId xmlns:a16="http://schemas.microsoft.com/office/drawing/2014/main" id="{00000000-0008-0000-0100-0000E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8" name="Picture 57">
          <a:extLst>
            <a:ext uri="{FF2B5EF4-FFF2-40B4-BE49-F238E27FC236}">
              <a16:creationId xmlns:a16="http://schemas.microsoft.com/office/drawing/2014/main" id="{00000000-0008-0000-0100-0000E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19" name="Picture 57">
          <a:extLst>
            <a:ext uri="{FF2B5EF4-FFF2-40B4-BE49-F238E27FC236}">
              <a16:creationId xmlns:a16="http://schemas.microsoft.com/office/drawing/2014/main" id="{00000000-0008-0000-0100-0000E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0" name="Picture 57">
          <a:extLst>
            <a:ext uri="{FF2B5EF4-FFF2-40B4-BE49-F238E27FC236}">
              <a16:creationId xmlns:a16="http://schemas.microsoft.com/office/drawing/2014/main" id="{00000000-0008-0000-0100-0000E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1" name="Picture 57">
          <a:extLst>
            <a:ext uri="{FF2B5EF4-FFF2-40B4-BE49-F238E27FC236}">
              <a16:creationId xmlns:a16="http://schemas.microsoft.com/office/drawing/2014/main" id="{00000000-0008-0000-0100-0000E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2" name="Picture 57">
          <a:extLst>
            <a:ext uri="{FF2B5EF4-FFF2-40B4-BE49-F238E27FC236}">
              <a16:creationId xmlns:a16="http://schemas.microsoft.com/office/drawing/2014/main" id="{00000000-0008-0000-0100-0000E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3" name="Picture 57">
          <a:extLst>
            <a:ext uri="{FF2B5EF4-FFF2-40B4-BE49-F238E27FC236}">
              <a16:creationId xmlns:a16="http://schemas.microsoft.com/office/drawing/2014/main" id="{00000000-0008-0000-0100-0000E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4" name="Picture 57">
          <a:extLst>
            <a:ext uri="{FF2B5EF4-FFF2-40B4-BE49-F238E27FC236}">
              <a16:creationId xmlns:a16="http://schemas.microsoft.com/office/drawing/2014/main" id="{00000000-0008-0000-0100-0000F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5" name="Picture 57">
          <a:extLst>
            <a:ext uri="{FF2B5EF4-FFF2-40B4-BE49-F238E27FC236}">
              <a16:creationId xmlns:a16="http://schemas.microsoft.com/office/drawing/2014/main" id="{00000000-0008-0000-0100-0000F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6" name="Picture 57">
          <a:extLst>
            <a:ext uri="{FF2B5EF4-FFF2-40B4-BE49-F238E27FC236}">
              <a16:creationId xmlns:a16="http://schemas.microsoft.com/office/drawing/2014/main" id="{00000000-0008-0000-0100-0000F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7" name="Picture 57">
          <a:extLst>
            <a:ext uri="{FF2B5EF4-FFF2-40B4-BE49-F238E27FC236}">
              <a16:creationId xmlns:a16="http://schemas.microsoft.com/office/drawing/2014/main" id="{00000000-0008-0000-0100-0000F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8" name="Picture 57">
          <a:extLst>
            <a:ext uri="{FF2B5EF4-FFF2-40B4-BE49-F238E27FC236}">
              <a16:creationId xmlns:a16="http://schemas.microsoft.com/office/drawing/2014/main" id="{00000000-0008-0000-0100-0000F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29" name="Picture 57">
          <a:extLst>
            <a:ext uri="{FF2B5EF4-FFF2-40B4-BE49-F238E27FC236}">
              <a16:creationId xmlns:a16="http://schemas.microsoft.com/office/drawing/2014/main" id="{00000000-0008-0000-0100-0000F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0" name="Picture 57">
          <a:extLst>
            <a:ext uri="{FF2B5EF4-FFF2-40B4-BE49-F238E27FC236}">
              <a16:creationId xmlns:a16="http://schemas.microsoft.com/office/drawing/2014/main" id="{00000000-0008-0000-0100-0000F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1" name="Picture 57">
          <a:extLst>
            <a:ext uri="{FF2B5EF4-FFF2-40B4-BE49-F238E27FC236}">
              <a16:creationId xmlns:a16="http://schemas.microsoft.com/office/drawing/2014/main" id="{00000000-0008-0000-0100-0000F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2" name="Picture 57">
          <a:extLst>
            <a:ext uri="{FF2B5EF4-FFF2-40B4-BE49-F238E27FC236}">
              <a16:creationId xmlns:a16="http://schemas.microsoft.com/office/drawing/2014/main" id="{00000000-0008-0000-0100-0000F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3" name="Picture 57">
          <a:extLst>
            <a:ext uri="{FF2B5EF4-FFF2-40B4-BE49-F238E27FC236}">
              <a16:creationId xmlns:a16="http://schemas.microsoft.com/office/drawing/2014/main" id="{00000000-0008-0000-0100-0000F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4" name="Picture 57">
          <a:extLst>
            <a:ext uri="{FF2B5EF4-FFF2-40B4-BE49-F238E27FC236}">
              <a16:creationId xmlns:a16="http://schemas.microsoft.com/office/drawing/2014/main" id="{00000000-0008-0000-0100-0000F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5" name="Picture 57">
          <a:extLst>
            <a:ext uri="{FF2B5EF4-FFF2-40B4-BE49-F238E27FC236}">
              <a16:creationId xmlns:a16="http://schemas.microsoft.com/office/drawing/2014/main" id="{00000000-0008-0000-0100-0000F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6" name="Picture 57">
          <a:extLst>
            <a:ext uri="{FF2B5EF4-FFF2-40B4-BE49-F238E27FC236}">
              <a16:creationId xmlns:a16="http://schemas.microsoft.com/office/drawing/2014/main" id="{00000000-0008-0000-0100-0000F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7" name="Picture 57">
          <a:extLst>
            <a:ext uri="{FF2B5EF4-FFF2-40B4-BE49-F238E27FC236}">
              <a16:creationId xmlns:a16="http://schemas.microsoft.com/office/drawing/2014/main" id="{00000000-0008-0000-0100-0000F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8" name="Picture 57">
          <a:extLst>
            <a:ext uri="{FF2B5EF4-FFF2-40B4-BE49-F238E27FC236}">
              <a16:creationId xmlns:a16="http://schemas.microsoft.com/office/drawing/2014/main" id="{00000000-0008-0000-0100-0000F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39" name="Picture 57">
          <a:extLst>
            <a:ext uri="{FF2B5EF4-FFF2-40B4-BE49-F238E27FC236}">
              <a16:creationId xmlns:a16="http://schemas.microsoft.com/office/drawing/2014/main" id="{00000000-0008-0000-0100-0000F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0" name="Picture 57">
          <a:extLst>
            <a:ext uri="{FF2B5EF4-FFF2-40B4-BE49-F238E27FC236}">
              <a16:creationId xmlns:a16="http://schemas.microsoft.com/office/drawing/2014/main" id="{00000000-0008-0000-0100-00000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1" name="Picture 57">
          <a:extLst>
            <a:ext uri="{FF2B5EF4-FFF2-40B4-BE49-F238E27FC236}">
              <a16:creationId xmlns:a16="http://schemas.microsoft.com/office/drawing/2014/main" id="{00000000-0008-0000-0100-00000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2" name="Picture 57">
          <a:extLst>
            <a:ext uri="{FF2B5EF4-FFF2-40B4-BE49-F238E27FC236}">
              <a16:creationId xmlns:a16="http://schemas.microsoft.com/office/drawing/2014/main" id="{00000000-0008-0000-0100-00000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3" name="Picture 57">
          <a:extLst>
            <a:ext uri="{FF2B5EF4-FFF2-40B4-BE49-F238E27FC236}">
              <a16:creationId xmlns:a16="http://schemas.microsoft.com/office/drawing/2014/main" id="{00000000-0008-0000-0100-00000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4" name="Picture 57">
          <a:extLst>
            <a:ext uri="{FF2B5EF4-FFF2-40B4-BE49-F238E27FC236}">
              <a16:creationId xmlns:a16="http://schemas.microsoft.com/office/drawing/2014/main" id="{00000000-0008-0000-0100-00000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5" name="Picture 57">
          <a:extLst>
            <a:ext uri="{FF2B5EF4-FFF2-40B4-BE49-F238E27FC236}">
              <a16:creationId xmlns:a16="http://schemas.microsoft.com/office/drawing/2014/main" id="{00000000-0008-0000-0100-00000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6" name="Picture 57">
          <a:extLst>
            <a:ext uri="{FF2B5EF4-FFF2-40B4-BE49-F238E27FC236}">
              <a16:creationId xmlns:a16="http://schemas.microsoft.com/office/drawing/2014/main" id="{00000000-0008-0000-0100-00000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7" name="Picture 57">
          <a:extLst>
            <a:ext uri="{FF2B5EF4-FFF2-40B4-BE49-F238E27FC236}">
              <a16:creationId xmlns:a16="http://schemas.microsoft.com/office/drawing/2014/main" id="{00000000-0008-0000-0100-00000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8" name="Picture 57">
          <a:extLst>
            <a:ext uri="{FF2B5EF4-FFF2-40B4-BE49-F238E27FC236}">
              <a16:creationId xmlns:a16="http://schemas.microsoft.com/office/drawing/2014/main" id="{00000000-0008-0000-0100-00000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49" name="Picture 57">
          <a:extLst>
            <a:ext uri="{FF2B5EF4-FFF2-40B4-BE49-F238E27FC236}">
              <a16:creationId xmlns:a16="http://schemas.microsoft.com/office/drawing/2014/main" id="{00000000-0008-0000-0100-00000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0" name="Picture 57">
          <a:extLst>
            <a:ext uri="{FF2B5EF4-FFF2-40B4-BE49-F238E27FC236}">
              <a16:creationId xmlns:a16="http://schemas.microsoft.com/office/drawing/2014/main" id="{00000000-0008-0000-0100-00000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1" name="Picture 57">
          <a:extLst>
            <a:ext uri="{FF2B5EF4-FFF2-40B4-BE49-F238E27FC236}">
              <a16:creationId xmlns:a16="http://schemas.microsoft.com/office/drawing/2014/main" id="{00000000-0008-0000-0100-00000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2" name="Picture 57">
          <a:extLst>
            <a:ext uri="{FF2B5EF4-FFF2-40B4-BE49-F238E27FC236}">
              <a16:creationId xmlns:a16="http://schemas.microsoft.com/office/drawing/2014/main" id="{00000000-0008-0000-0100-00000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3" name="Picture 57">
          <a:extLst>
            <a:ext uri="{FF2B5EF4-FFF2-40B4-BE49-F238E27FC236}">
              <a16:creationId xmlns:a16="http://schemas.microsoft.com/office/drawing/2014/main" id="{00000000-0008-0000-0100-00000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4" name="Picture 57">
          <a:extLst>
            <a:ext uri="{FF2B5EF4-FFF2-40B4-BE49-F238E27FC236}">
              <a16:creationId xmlns:a16="http://schemas.microsoft.com/office/drawing/2014/main" id="{00000000-0008-0000-0100-00000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5" name="Picture 57">
          <a:extLst>
            <a:ext uri="{FF2B5EF4-FFF2-40B4-BE49-F238E27FC236}">
              <a16:creationId xmlns:a16="http://schemas.microsoft.com/office/drawing/2014/main" id="{00000000-0008-0000-0100-00000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6" name="Picture 57">
          <a:extLst>
            <a:ext uri="{FF2B5EF4-FFF2-40B4-BE49-F238E27FC236}">
              <a16:creationId xmlns:a16="http://schemas.microsoft.com/office/drawing/2014/main" id="{00000000-0008-0000-0100-00001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7" name="Picture 57">
          <a:extLst>
            <a:ext uri="{FF2B5EF4-FFF2-40B4-BE49-F238E27FC236}">
              <a16:creationId xmlns:a16="http://schemas.microsoft.com/office/drawing/2014/main" id="{00000000-0008-0000-0100-00001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8" name="Picture 57">
          <a:extLst>
            <a:ext uri="{FF2B5EF4-FFF2-40B4-BE49-F238E27FC236}">
              <a16:creationId xmlns:a16="http://schemas.microsoft.com/office/drawing/2014/main" id="{00000000-0008-0000-0100-00001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59" name="Picture 57">
          <a:extLst>
            <a:ext uri="{FF2B5EF4-FFF2-40B4-BE49-F238E27FC236}">
              <a16:creationId xmlns:a16="http://schemas.microsoft.com/office/drawing/2014/main" id="{00000000-0008-0000-0100-00001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0" name="Picture 57">
          <a:extLst>
            <a:ext uri="{FF2B5EF4-FFF2-40B4-BE49-F238E27FC236}">
              <a16:creationId xmlns:a16="http://schemas.microsoft.com/office/drawing/2014/main" id="{00000000-0008-0000-0100-00001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1" name="Picture 57">
          <a:extLst>
            <a:ext uri="{FF2B5EF4-FFF2-40B4-BE49-F238E27FC236}">
              <a16:creationId xmlns:a16="http://schemas.microsoft.com/office/drawing/2014/main" id="{00000000-0008-0000-0100-00001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2" name="Picture 57">
          <a:extLst>
            <a:ext uri="{FF2B5EF4-FFF2-40B4-BE49-F238E27FC236}">
              <a16:creationId xmlns:a16="http://schemas.microsoft.com/office/drawing/2014/main" id="{00000000-0008-0000-0100-00001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3" name="Picture 57">
          <a:extLst>
            <a:ext uri="{FF2B5EF4-FFF2-40B4-BE49-F238E27FC236}">
              <a16:creationId xmlns:a16="http://schemas.microsoft.com/office/drawing/2014/main" id="{00000000-0008-0000-0100-00001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4" name="Picture 57">
          <a:extLst>
            <a:ext uri="{FF2B5EF4-FFF2-40B4-BE49-F238E27FC236}">
              <a16:creationId xmlns:a16="http://schemas.microsoft.com/office/drawing/2014/main" id="{00000000-0008-0000-0100-00001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5" name="Picture 57">
          <a:extLst>
            <a:ext uri="{FF2B5EF4-FFF2-40B4-BE49-F238E27FC236}">
              <a16:creationId xmlns:a16="http://schemas.microsoft.com/office/drawing/2014/main" id="{00000000-0008-0000-0100-00001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6" name="Picture 57">
          <a:extLst>
            <a:ext uri="{FF2B5EF4-FFF2-40B4-BE49-F238E27FC236}">
              <a16:creationId xmlns:a16="http://schemas.microsoft.com/office/drawing/2014/main" id="{00000000-0008-0000-0100-00001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7" name="Picture 57">
          <a:extLst>
            <a:ext uri="{FF2B5EF4-FFF2-40B4-BE49-F238E27FC236}">
              <a16:creationId xmlns:a16="http://schemas.microsoft.com/office/drawing/2014/main" id="{00000000-0008-0000-0100-00001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8" name="Picture 57">
          <a:extLst>
            <a:ext uri="{FF2B5EF4-FFF2-40B4-BE49-F238E27FC236}">
              <a16:creationId xmlns:a16="http://schemas.microsoft.com/office/drawing/2014/main" id="{00000000-0008-0000-0100-00001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69" name="Picture 57">
          <a:extLst>
            <a:ext uri="{FF2B5EF4-FFF2-40B4-BE49-F238E27FC236}">
              <a16:creationId xmlns:a16="http://schemas.microsoft.com/office/drawing/2014/main" id="{00000000-0008-0000-0100-00001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0" name="Picture 57">
          <a:extLst>
            <a:ext uri="{FF2B5EF4-FFF2-40B4-BE49-F238E27FC236}">
              <a16:creationId xmlns:a16="http://schemas.microsoft.com/office/drawing/2014/main" id="{00000000-0008-0000-0100-00001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1" name="Picture 57">
          <a:extLst>
            <a:ext uri="{FF2B5EF4-FFF2-40B4-BE49-F238E27FC236}">
              <a16:creationId xmlns:a16="http://schemas.microsoft.com/office/drawing/2014/main" id="{00000000-0008-0000-0100-00001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2" name="Picture 57">
          <a:extLst>
            <a:ext uri="{FF2B5EF4-FFF2-40B4-BE49-F238E27FC236}">
              <a16:creationId xmlns:a16="http://schemas.microsoft.com/office/drawing/2014/main" id="{00000000-0008-0000-0100-00002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3" name="Picture 57">
          <a:extLst>
            <a:ext uri="{FF2B5EF4-FFF2-40B4-BE49-F238E27FC236}">
              <a16:creationId xmlns:a16="http://schemas.microsoft.com/office/drawing/2014/main" id="{00000000-0008-0000-0100-00002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4" name="Picture 57">
          <a:extLst>
            <a:ext uri="{FF2B5EF4-FFF2-40B4-BE49-F238E27FC236}">
              <a16:creationId xmlns:a16="http://schemas.microsoft.com/office/drawing/2014/main" id="{00000000-0008-0000-0100-00002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5" name="Picture 57">
          <a:extLst>
            <a:ext uri="{FF2B5EF4-FFF2-40B4-BE49-F238E27FC236}">
              <a16:creationId xmlns:a16="http://schemas.microsoft.com/office/drawing/2014/main" id="{00000000-0008-0000-0100-00002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6" name="Picture 57">
          <a:extLst>
            <a:ext uri="{FF2B5EF4-FFF2-40B4-BE49-F238E27FC236}">
              <a16:creationId xmlns:a16="http://schemas.microsoft.com/office/drawing/2014/main" id="{00000000-0008-0000-0100-00002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7" name="Picture 57">
          <a:extLst>
            <a:ext uri="{FF2B5EF4-FFF2-40B4-BE49-F238E27FC236}">
              <a16:creationId xmlns:a16="http://schemas.microsoft.com/office/drawing/2014/main" id="{00000000-0008-0000-0100-00002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8" name="Picture 57">
          <a:extLst>
            <a:ext uri="{FF2B5EF4-FFF2-40B4-BE49-F238E27FC236}">
              <a16:creationId xmlns:a16="http://schemas.microsoft.com/office/drawing/2014/main" id="{00000000-0008-0000-0100-00002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79" name="Picture 57">
          <a:extLst>
            <a:ext uri="{FF2B5EF4-FFF2-40B4-BE49-F238E27FC236}">
              <a16:creationId xmlns:a16="http://schemas.microsoft.com/office/drawing/2014/main" id="{00000000-0008-0000-0100-00002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0" name="Picture 57">
          <a:extLst>
            <a:ext uri="{FF2B5EF4-FFF2-40B4-BE49-F238E27FC236}">
              <a16:creationId xmlns:a16="http://schemas.microsoft.com/office/drawing/2014/main" id="{00000000-0008-0000-0100-00002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1" name="Picture 57">
          <a:extLst>
            <a:ext uri="{FF2B5EF4-FFF2-40B4-BE49-F238E27FC236}">
              <a16:creationId xmlns:a16="http://schemas.microsoft.com/office/drawing/2014/main" id="{00000000-0008-0000-0100-00002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2" name="Picture 57">
          <a:extLst>
            <a:ext uri="{FF2B5EF4-FFF2-40B4-BE49-F238E27FC236}">
              <a16:creationId xmlns:a16="http://schemas.microsoft.com/office/drawing/2014/main" id="{00000000-0008-0000-0100-00002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3" name="Picture 57">
          <a:extLst>
            <a:ext uri="{FF2B5EF4-FFF2-40B4-BE49-F238E27FC236}">
              <a16:creationId xmlns:a16="http://schemas.microsoft.com/office/drawing/2014/main" id="{00000000-0008-0000-0100-00002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4" name="Picture 57">
          <a:extLst>
            <a:ext uri="{FF2B5EF4-FFF2-40B4-BE49-F238E27FC236}">
              <a16:creationId xmlns:a16="http://schemas.microsoft.com/office/drawing/2014/main" id="{00000000-0008-0000-0100-00002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5" name="Picture 57">
          <a:extLst>
            <a:ext uri="{FF2B5EF4-FFF2-40B4-BE49-F238E27FC236}">
              <a16:creationId xmlns:a16="http://schemas.microsoft.com/office/drawing/2014/main" id="{00000000-0008-0000-0100-00002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6" name="Picture 57">
          <a:extLst>
            <a:ext uri="{FF2B5EF4-FFF2-40B4-BE49-F238E27FC236}">
              <a16:creationId xmlns:a16="http://schemas.microsoft.com/office/drawing/2014/main" id="{00000000-0008-0000-0100-00002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7" name="Picture 57">
          <a:extLst>
            <a:ext uri="{FF2B5EF4-FFF2-40B4-BE49-F238E27FC236}">
              <a16:creationId xmlns:a16="http://schemas.microsoft.com/office/drawing/2014/main" id="{00000000-0008-0000-0100-00002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8" name="Picture 57">
          <a:extLst>
            <a:ext uri="{FF2B5EF4-FFF2-40B4-BE49-F238E27FC236}">
              <a16:creationId xmlns:a16="http://schemas.microsoft.com/office/drawing/2014/main" id="{00000000-0008-0000-0100-00003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89" name="Picture 57">
          <a:extLst>
            <a:ext uri="{FF2B5EF4-FFF2-40B4-BE49-F238E27FC236}">
              <a16:creationId xmlns:a16="http://schemas.microsoft.com/office/drawing/2014/main" id="{00000000-0008-0000-0100-00003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0" name="Picture 57">
          <a:extLst>
            <a:ext uri="{FF2B5EF4-FFF2-40B4-BE49-F238E27FC236}">
              <a16:creationId xmlns:a16="http://schemas.microsoft.com/office/drawing/2014/main" id="{00000000-0008-0000-0100-00003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1" name="Picture 57">
          <a:extLst>
            <a:ext uri="{FF2B5EF4-FFF2-40B4-BE49-F238E27FC236}">
              <a16:creationId xmlns:a16="http://schemas.microsoft.com/office/drawing/2014/main" id="{00000000-0008-0000-0100-00003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2" name="Picture 57">
          <a:extLst>
            <a:ext uri="{FF2B5EF4-FFF2-40B4-BE49-F238E27FC236}">
              <a16:creationId xmlns:a16="http://schemas.microsoft.com/office/drawing/2014/main" id="{00000000-0008-0000-0100-00003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3" name="Picture 57">
          <a:extLst>
            <a:ext uri="{FF2B5EF4-FFF2-40B4-BE49-F238E27FC236}">
              <a16:creationId xmlns:a16="http://schemas.microsoft.com/office/drawing/2014/main" id="{00000000-0008-0000-0100-00003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4" name="Picture 57">
          <a:extLst>
            <a:ext uri="{FF2B5EF4-FFF2-40B4-BE49-F238E27FC236}">
              <a16:creationId xmlns:a16="http://schemas.microsoft.com/office/drawing/2014/main" id="{00000000-0008-0000-0100-00003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5" name="Picture 57">
          <a:extLst>
            <a:ext uri="{FF2B5EF4-FFF2-40B4-BE49-F238E27FC236}">
              <a16:creationId xmlns:a16="http://schemas.microsoft.com/office/drawing/2014/main" id="{00000000-0008-0000-0100-00003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6" name="Picture 57">
          <a:extLst>
            <a:ext uri="{FF2B5EF4-FFF2-40B4-BE49-F238E27FC236}">
              <a16:creationId xmlns:a16="http://schemas.microsoft.com/office/drawing/2014/main" id="{00000000-0008-0000-0100-00003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7" name="Picture 57">
          <a:extLst>
            <a:ext uri="{FF2B5EF4-FFF2-40B4-BE49-F238E27FC236}">
              <a16:creationId xmlns:a16="http://schemas.microsoft.com/office/drawing/2014/main" id="{00000000-0008-0000-0100-00003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8" name="Picture 57">
          <a:extLst>
            <a:ext uri="{FF2B5EF4-FFF2-40B4-BE49-F238E27FC236}">
              <a16:creationId xmlns:a16="http://schemas.microsoft.com/office/drawing/2014/main" id="{00000000-0008-0000-0100-00003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899" name="Picture 57">
          <a:extLst>
            <a:ext uri="{FF2B5EF4-FFF2-40B4-BE49-F238E27FC236}">
              <a16:creationId xmlns:a16="http://schemas.microsoft.com/office/drawing/2014/main" id="{00000000-0008-0000-0100-00003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0" name="Picture 57">
          <a:extLst>
            <a:ext uri="{FF2B5EF4-FFF2-40B4-BE49-F238E27FC236}">
              <a16:creationId xmlns:a16="http://schemas.microsoft.com/office/drawing/2014/main" id="{00000000-0008-0000-0100-00003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1" name="Picture 57">
          <a:extLst>
            <a:ext uri="{FF2B5EF4-FFF2-40B4-BE49-F238E27FC236}">
              <a16:creationId xmlns:a16="http://schemas.microsoft.com/office/drawing/2014/main" id="{00000000-0008-0000-0100-00003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2" name="Picture 57">
          <a:extLst>
            <a:ext uri="{FF2B5EF4-FFF2-40B4-BE49-F238E27FC236}">
              <a16:creationId xmlns:a16="http://schemas.microsoft.com/office/drawing/2014/main" id="{00000000-0008-0000-0100-00003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3" name="Picture 57">
          <a:extLst>
            <a:ext uri="{FF2B5EF4-FFF2-40B4-BE49-F238E27FC236}">
              <a16:creationId xmlns:a16="http://schemas.microsoft.com/office/drawing/2014/main" id="{00000000-0008-0000-0100-00003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4" name="Picture 57">
          <a:extLst>
            <a:ext uri="{FF2B5EF4-FFF2-40B4-BE49-F238E27FC236}">
              <a16:creationId xmlns:a16="http://schemas.microsoft.com/office/drawing/2014/main" id="{00000000-0008-0000-0100-00004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5" name="Picture 57">
          <a:extLst>
            <a:ext uri="{FF2B5EF4-FFF2-40B4-BE49-F238E27FC236}">
              <a16:creationId xmlns:a16="http://schemas.microsoft.com/office/drawing/2014/main" id="{00000000-0008-0000-0100-00004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6" name="Picture 57">
          <a:extLst>
            <a:ext uri="{FF2B5EF4-FFF2-40B4-BE49-F238E27FC236}">
              <a16:creationId xmlns:a16="http://schemas.microsoft.com/office/drawing/2014/main" id="{00000000-0008-0000-0100-00004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7" name="Picture 57">
          <a:extLst>
            <a:ext uri="{FF2B5EF4-FFF2-40B4-BE49-F238E27FC236}">
              <a16:creationId xmlns:a16="http://schemas.microsoft.com/office/drawing/2014/main" id="{00000000-0008-0000-0100-00004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8" name="Picture 57">
          <a:extLst>
            <a:ext uri="{FF2B5EF4-FFF2-40B4-BE49-F238E27FC236}">
              <a16:creationId xmlns:a16="http://schemas.microsoft.com/office/drawing/2014/main" id="{00000000-0008-0000-0100-00004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09" name="Picture 57">
          <a:extLst>
            <a:ext uri="{FF2B5EF4-FFF2-40B4-BE49-F238E27FC236}">
              <a16:creationId xmlns:a16="http://schemas.microsoft.com/office/drawing/2014/main" id="{00000000-0008-0000-0100-00004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0" name="Picture 57">
          <a:extLst>
            <a:ext uri="{FF2B5EF4-FFF2-40B4-BE49-F238E27FC236}">
              <a16:creationId xmlns:a16="http://schemas.microsoft.com/office/drawing/2014/main" id="{00000000-0008-0000-0100-00004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1" name="Picture 57">
          <a:extLst>
            <a:ext uri="{FF2B5EF4-FFF2-40B4-BE49-F238E27FC236}">
              <a16:creationId xmlns:a16="http://schemas.microsoft.com/office/drawing/2014/main" id="{00000000-0008-0000-0100-00004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2" name="Picture 57">
          <a:extLst>
            <a:ext uri="{FF2B5EF4-FFF2-40B4-BE49-F238E27FC236}">
              <a16:creationId xmlns:a16="http://schemas.microsoft.com/office/drawing/2014/main" id="{00000000-0008-0000-0100-00004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3" name="Picture 57">
          <a:extLst>
            <a:ext uri="{FF2B5EF4-FFF2-40B4-BE49-F238E27FC236}">
              <a16:creationId xmlns:a16="http://schemas.microsoft.com/office/drawing/2014/main" id="{00000000-0008-0000-0100-00004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4" name="Picture 57">
          <a:extLst>
            <a:ext uri="{FF2B5EF4-FFF2-40B4-BE49-F238E27FC236}">
              <a16:creationId xmlns:a16="http://schemas.microsoft.com/office/drawing/2014/main" id="{00000000-0008-0000-0100-00004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5" name="Picture 57">
          <a:extLst>
            <a:ext uri="{FF2B5EF4-FFF2-40B4-BE49-F238E27FC236}">
              <a16:creationId xmlns:a16="http://schemas.microsoft.com/office/drawing/2014/main" id="{00000000-0008-0000-0100-00004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6" name="Picture 57">
          <a:extLst>
            <a:ext uri="{FF2B5EF4-FFF2-40B4-BE49-F238E27FC236}">
              <a16:creationId xmlns:a16="http://schemas.microsoft.com/office/drawing/2014/main" id="{00000000-0008-0000-0100-00004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7" name="Picture 57">
          <a:extLst>
            <a:ext uri="{FF2B5EF4-FFF2-40B4-BE49-F238E27FC236}">
              <a16:creationId xmlns:a16="http://schemas.microsoft.com/office/drawing/2014/main" id="{00000000-0008-0000-0100-00004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8" name="Picture 57">
          <a:extLst>
            <a:ext uri="{FF2B5EF4-FFF2-40B4-BE49-F238E27FC236}">
              <a16:creationId xmlns:a16="http://schemas.microsoft.com/office/drawing/2014/main" id="{00000000-0008-0000-0100-00004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19" name="Picture 57">
          <a:extLst>
            <a:ext uri="{FF2B5EF4-FFF2-40B4-BE49-F238E27FC236}">
              <a16:creationId xmlns:a16="http://schemas.microsoft.com/office/drawing/2014/main" id="{00000000-0008-0000-0100-00004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0" name="Picture 57">
          <a:extLst>
            <a:ext uri="{FF2B5EF4-FFF2-40B4-BE49-F238E27FC236}">
              <a16:creationId xmlns:a16="http://schemas.microsoft.com/office/drawing/2014/main" id="{00000000-0008-0000-0100-00005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1" name="Picture 57">
          <a:extLst>
            <a:ext uri="{FF2B5EF4-FFF2-40B4-BE49-F238E27FC236}">
              <a16:creationId xmlns:a16="http://schemas.microsoft.com/office/drawing/2014/main" id="{00000000-0008-0000-0100-00005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2" name="Picture 57">
          <a:extLst>
            <a:ext uri="{FF2B5EF4-FFF2-40B4-BE49-F238E27FC236}">
              <a16:creationId xmlns:a16="http://schemas.microsoft.com/office/drawing/2014/main" id="{00000000-0008-0000-0100-00005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3" name="Picture 57">
          <a:extLst>
            <a:ext uri="{FF2B5EF4-FFF2-40B4-BE49-F238E27FC236}">
              <a16:creationId xmlns:a16="http://schemas.microsoft.com/office/drawing/2014/main" id="{00000000-0008-0000-0100-00005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4" name="Picture 57">
          <a:extLst>
            <a:ext uri="{FF2B5EF4-FFF2-40B4-BE49-F238E27FC236}">
              <a16:creationId xmlns:a16="http://schemas.microsoft.com/office/drawing/2014/main" id="{00000000-0008-0000-0100-00005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5" name="Picture 57">
          <a:extLst>
            <a:ext uri="{FF2B5EF4-FFF2-40B4-BE49-F238E27FC236}">
              <a16:creationId xmlns:a16="http://schemas.microsoft.com/office/drawing/2014/main" id="{00000000-0008-0000-0100-00005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6" name="Picture 57">
          <a:extLst>
            <a:ext uri="{FF2B5EF4-FFF2-40B4-BE49-F238E27FC236}">
              <a16:creationId xmlns:a16="http://schemas.microsoft.com/office/drawing/2014/main" id="{00000000-0008-0000-0100-00005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7" name="Picture 57">
          <a:extLst>
            <a:ext uri="{FF2B5EF4-FFF2-40B4-BE49-F238E27FC236}">
              <a16:creationId xmlns:a16="http://schemas.microsoft.com/office/drawing/2014/main" id="{00000000-0008-0000-0100-00005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8" name="Picture 57">
          <a:extLst>
            <a:ext uri="{FF2B5EF4-FFF2-40B4-BE49-F238E27FC236}">
              <a16:creationId xmlns:a16="http://schemas.microsoft.com/office/drawing/2014/main" id="{00000000-0008-0000-0100-00005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29" name="Picture 57">
          <a:extLst>
            <a:ext uri="{FF2B5EF4-FFF2-40B4-BE49-F238E27FC236}">
              <a16:creationId xmlns:a16="http://schemas.microsoft.com/office/drawing/2014/main" id="{00000000-0008-0000-0100-00005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0" name="Picture 57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1" name="Picture 57">
          <a:extLst>
            <a:ext uri="{FF2B5EF4-FFF2-40B4-BE49-F238E27FC236}">
              <a16:creationId xmlns:a16="http://schemas.microsoft.com/office/drawing/2014/main" id="{00000000-0008-0000-0100-00005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2" name="Picture 57">
          <a:extLst>
            <a:ext uri="{FF2B5EF4-FFF2-40B4-BE49-F238E27FC236}">
              <a16:creationId xmlns:a16="http://schemas.microsoft.com/office/drawing/2014/main" id="{00000000-0008-0000-0100-00005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3" name="Picture 57">
          <a:extLst>
            <a:ext uri="{FF2B5EF4-FFF2-40B4-BE49-F238E27FC236}">
              <a16:creationId xmlns:a16="http://schemas.microsoft.com/office/drawing/2014/main" id="{00000000-0008-0000-0100-00005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4" name="Picture 57">
          <a:extLst>
            <a:ext uri="{FF2B5EF4-FFF2-40B4-BE49-F238E27FC236}">
              <a16:creationId xmlns:a16="http://schemas.microsoft.com/office/drawing/2014/main" id="{00000000-0008-0000-0100-00005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5" name="Picture 57">
          <a:extLst>
            <a:ext uri="{FF2B5EF4-FFF2-40B4-BE49-F238E27FC236}">
              <a16:creationId xmlns:a16="http://schemas.microsoft.com/office/drawing/2014/main" id="{00000000-0008-0000-0100-00005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6" name="Picture 57">
          <a:extLst>
            <a:ext uri="{FF2B5EF4-FFF2-40B4-BE49-F238E27FC236}">
              <a16:creationId xmlns:a16="http://schemas.microsoft.com/office/drawing/2014/main" id="{00000000-0008-0000-0100-00006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7" name="Picture 57">
          <a:extLst>
            <a:ext uri="{FF2B5EF4-FFF2-40B4-BE49-F238E27FC236}">
              <a16:creationId xmlns:a16="http://schemas.microsoft.com/office/drawing/2014/main" id="{00000000-0008-0000-0100-00006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8" name="Picture 57">
          <a:extLst>
            <a:ext uri="{FF2B5EF4-FFF2-40B4-BE49-F238E27FC236}">
              <a16:creationId xmlns:a16="http://schemas.microsoft.com/office/drawing/2014/main" id="{00000000-0008-0000-0100-00006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39" name="Picture 57">
          <a:extLst>
            <a:ext uri="{FF2B5EF4-FFF2-40B4-BE49-F238E27FC236}">
              <a16:creationId xmlns:a16="http://schemas.microsoft.com/office/drawing/2014/main" id="{00000000-0008-0000-0100-00006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0" name="Picture 57">
          <a:extLst>
            <a:ext uri="{FF2B5EF4-FFF2-40B4-BE49-F238E27FC236}">
              <a16:creationId xmlns:a16="http://schemas.microsoft.com/office/drawing/2014/main" id="{00000000-0008-0000-0100-00006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1" name="Picture 57">
          <a:extLst>
            <a:ext uri="{FF2B5EF4-FFF2-40B4-BE49-F238E27FC236}">
              <a16:creationId xmlns:a16="http://schemas.microsoft.com/office/drawing/2014/main" id="{00000000-0008-0000-0100-00006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2" name="Picture 57">
          <a:extLst>
            <a:ext uri="{FF2B5EF4-FFF2-40B4-BE49-F238E27FC236}">
              <a16:creationId xmlns:a16="http://schemas.microsoft.com/office/drawing/2014/main" id="{00000000-0008-0000-0100-00006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3" name="Picture 57">
          <a:extLst>
            <a:ext uri="{FF2B5EF4-FFF2-40B4-BE49-F238E27FC236}">
              <a16:creationId xmlns:a16="http://schemas.microsoft.com/office/drawing/2014/main" id="{00000000-0008-0000-0100-00006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4" name="Picture 57">
          <a:extLst>
            <a:ext uri="{FF2B5EF4-FFF2-40B4-BE49-F238E27FC236}">
              <a16:creationId xmlns:a16="http://schemas.microsoft.com/office/drawing/2014/main" id="{00000000-0008-0000-0100-00006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5" name="Picture 57">
          <a:extLst>
            <a:ext uri="{FF2B5EF4-FFF2-40B4-BE49-F238E27FC236}">
              <a16:creationId xmlns:a16="http://schemas.microsoft.com/office/drawing/2014/main" id="{00000000-0008-0000-0100-00006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6" name="Picture 57">
          <a:extLst>
            <a:ext uri="{FF2B5EF4-FFF2-40B4-BE49-F238E27FC236}">
              <a16:creationId xmlns:a16="http://schemas.microsoft.com/office/drawing/2014/main" id="{00000000-0008-0000-0100-00006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7" name="Picture 57">
          <a:extLst>
            <a:ext uri="{FF2B5EF4-FFF2-40B4-BE49-F238E27FC236}">
              <a16:creationId xmlns:a16="http://schemas.microsoft.com/office/drawing/2014/main" id="{00000000-0008-0000-0100-00006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8" name="Picture 57">
          <a:extLst>
            <a:ext uri="{FF2B5EF4-FFF2-40B4-BE49-F238E27FC236}">
              <a16:creationId xmlns:a16="http://schemas.microsoft.com/office/drawing/2014/main" id="{00000000-0008-0000-0100-00006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49" name="Picture 57">
          <a:extLst>
            <a:ext uri="{FF2B5EF4-FFF2-40B4-BE49-F238E27FC236}">
              <a16:creationId xmlns:a16="http://schemas.microsoft.com/office/drawing/2014/main" id="{00000000-0008-0000-0100-00006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0" name="Picture 57">
          <a:extLst>
            <a:ext uri="{FF2B5EF4-FFF2-40B4-BE49-F238E27FC236}">
              <a16:creationId xmlns:a16="http://schemas.microsoft.com/office/drawing/2014/main" id="{00000000-0008-0000-0100-00006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1" name="Picture 57">
          <a:extLst>
            <a:ext uri="{FF2B5EF4-FFF2-40B4-BE49-F238E27FC236}">
              <a16:creationId xmlns:a16="http://schemas.microsoft.com/office/drawing/2014/main" id="{00000000-0008-0000-0100-00006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2" name="Picture 57">
          <a:extLst>
            <a:ext uri="{FF2B5EF4-FFF2-40B4-BE49-F238E27FC236}">
              <a16:creationId xmlns:a16="http://schemas.microsoft.com/office/drawing/2014/main" id="{00000000-0008-0000-0100-00007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3" name="Picture 57">
          <a:extLst>
            <a:ext uri="{FF2B5EF4-FFF2-40B4-BE49-F238E27FC236}">
              <a16:creationId xmlns:a16="http://schemas.microsoft.com/office/drawing/2014/main" id="{00000000-0008-0000-0100-00007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4" name="Picture 57">
          <a:extLst>
            <a:ext uri="{FF2B5EF4-FFF2-40B4-BE49-F238E27FC236}">
              <a16:creationId xmlns:a16="http://schemas.microsoft.com/office/drawing/2014/main" id="{00000000-0008-0000-0100-00007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5" name="Picture 57">
          <a:extLst>
            <a:ext uri="{FF2B5EF4-FFF2-40B4-BE49-F238E27FC236}">
              <a16:creationId xmlns:a16="http://schemas.microsoft.com/office/drawing/2014/main" id="{00000000-0008-0000-0100-00007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6" name="Picture 57">
          <a:extLst>
            <a:ext uri="{FF2B5EF4-FFF2-40B4-BE49-F238E27FC236}">
              <a16:creationId xmlns:a16="http://schemas.microsoft.com/office/drawing/2014/main" id="{00000000-0008-0000-0100-00007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7" name="Picture 57">
          <a:extLst>
            <a:ext uri="{FF2B5EF4-FFF2-40B4-BE49-F238E27FC236}">
              <a16:creationId xmlns:a16="http://schemas.microsoft.com/office/drawing/2014/main" id="{00000000-0008-0000-0100-00007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8" name="Picture 57">
          <a:extLst>
            <a:ext uri="{FF2B5EF4-FFF2-40B4-BE49-F238E27FC236}">
              <a16:creationId xmlns:a16="http://schemas.microsoft.com/office/drawing/2014/main" id="{00000000-0008-0000-0100-00007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59" name="Picture 57">
          <a:extLst>
            <a:ext uri="{FF2B5EF4-FFF2-40B4-BE49-F238E27FC236}">
              <a16:creationId xmlns:a16="http://schemas.microsoft.com/office/drawing/2014/main" id="{00000000-0008-0000-0100-00007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0" name="Picture 57">
          <a:extLst>
            <a:ext uri="{FF2B5EF4-FFF2-40B4-BE49-F238E27FC236}">
              <a16:creationId xmlns:a16="http://schemas.microsoft.com/office/drawing/2014/main" id="{00000000-0008-0000-0100-00007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1" name="Picture 57">
          <a:extLst>
            <a:ext uri="{FF2B5EF4-FFF2-40B4-BE49-F238E27FC236}">
              <a16:creationId xmlns:a16="http://schemas.microsoft.com/office/drawing/2014/main" id="{00000000-0008-0000-0100-00007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2" name="Picture 57">
          <a:extLst>
            <a:ext uri="{FF2B5EF4-FFF2-40B4-BE49-F238E27FC236}">
              <a16:creationId xmlns:a16="http://schemas.microsoft.com/office/drawing/2014/main" id="{00000000-0008-0000-0100-00007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3" name="Picture 57">
          <a:extLst>
            <a:ext uri="{FF2B5EF4-FFF2-40B4-BE49-F238E27FC236}">
              <a16:creationId xmlns:a16="http://schemas.microsoft.com/office/drawing/2014/main" id="{00000000-0008-0000-0100-00007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4" name="Picture 57">
          <a:extLst>
            <a:ext uri="{FF2B5EF4-FFF2-40B4-BE49-F238E27FC236}">
              <a16:creationId xmlns:a16="http://schemas.microsoft.com/office/drawing/2014/main" id="{00000000-0008-0000-0100-00007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5" name="Picture 57">
          <a:extLst>
            <a:ext uri="{FF2B5EF4-FFF2-40B4-BE49-F238E27FC236}">
              <a16:creationId xmlns:a16="http://schemas.microsoft.com/office/drawing/2014/main" id="{00000000-0008-0000-0100-00007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6" name="Picture 57">
          <a:extLst>
            <a:ext uri="{FF2B5EF4-FFF2-40B4-BE49-F238E27FC236}">
              <a16:creationId xmlns:a16="http://schemas.microsoft.com/office/drawing/2014/main" id="{00000000-0008-0000-0100-00007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7" name="Picture 57">
          <a:extLst>
            <a:ext uri="{FF2B5EF4-FFF2-40B4-BE49-F238E27FC236}">
              <a16:creationId xmlns:a16="http://schemas.microsoft.com/office/drawing/2014/main" id="{00000000-0008-0000-0100-00007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8" name="Picture 57">
          <a:extLst>
            <a:ext uri="{FF2B5EF4-FFF2-40B4-BE49-F238E27FC236}">
              <a16:creationId xmlns:a16="http://schemas.microsoft.com/office/drawing/2014/main" id="{00000000-0008-0000-0100-00008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69" name="Picture 57">
          <a:extLst>
            <a:ext uri="{FF2B5EF4-FFF2-40B4-BE49-F238E27FC236}">
              <a16:creationId xmlns:a16="http://schemas.microsoft.com/office/drawing/2014/main" id="{00000000-0008-0000-0100-00008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0" name="Picture 57">
          <a:extLst>
            <a:ext uri="{FF2B5EF4-FFF2-40B4-BE49-F238E27FC236}">
              <a16:creationId xmlns:a16="http://schemas.microsoft.com/office/drawing/2014/main" id="{00000000-0008-0000-0100-00008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1" name="Picture 57">
          <a:extLst>
            <a:ext uri="{FF2B5EF4-FFF2-40B4-BE49-F238E27FC236}">
              <a16:creationId xmlns:a16="http://schemas.microsoft.com/office/drawing/2014/main" id="{00000000-0008-0000-0100-00008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2" name="Picture 57">
          <a:extLst>
            <a:ext uri="{FF2B5EF4-FFF2-40B4-BE49-F238E27FC236}">
              <a16:creationId xmlns:a16="http://schemas.microsoft.com/office/drawing/2014/main" id="{00000000-0008-0000-0100-00008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3" name="Picture 57">
          <a:extLst>
            <a:ext uri="{FF2B5EF4-FFF2-40B4-BE49-F238E27FC236}">
              <a16:creationId xmlns:a16="http://schemas.microsoft.com/office/drawing/2014/main" id="{00000000-0008-0000-0100-00008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4" name="Picture 57">
          <a:extLst>
            <a:ext uri="{FF2B5EF4-FFF2-40B4-BE49-F238E27FC236}">
              <a16:creationId xmlns:a16="http://schemas.microsoft.com/office/drawing/2014/main" id="{00000000-0008-0000-0100-00008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5" name="Picture 57">
          <a:extLst>
            <a:ext uri="{FF2B5EF4-FFF2-40B4-BE49-F238E27FC236}">
              <a16:creationId xmlns:a16="http://schemas.microsoft.com/office/drawing/2014/main" id="{00000000-0008-0000-0100-00008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6" name="Picture 57">
          <a:extLst>
            <a:ext uri="{FF2B5EF4-FFF2-40B4-BE49-F238E27FC236}">
              <a16:creationId xmlns:a16="http://schemas.microsoft.com/office/drawing/2014/main" id="{00000000-0008-0000-0100-00008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7" name="Picture 57">
          <a:extLst>
            <a:ext uri="{FF2B5EF4-FFF2-40B4-BE49-F238E27FC236}">
              <a16:creationId xmlns:a16="http://schemas.microsoft.com/office/drawing/2014/main" id="{00000000-0008-0000-0100-00008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8" name="Picture 57">
          <a:extLst>
            <a:ext uri="{FF2B5EF4-FFF2-40B4-BE49-F238E27FC236}">
              <a16:creationId xmlns:a16="http://schemas.microsoft.com/office/drawing/2014/main" id="{00000000-0008-0000-0100-00008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79" name="Picture 57">
          <a:extLst>
            <a:ext uri="{FF2B5EF4-FFF2-40B4-BE49-F238E27FC236}">
              <a16:creationId xmlns:a16="http://schemas.microsoft.com/office/drawing/2014/main" id="{00000000-0008-0000-0100-00008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0" name="Picture 57">
          <a:extLst>
            <a:ext uri="{FF2B5EF4-FFF2-40B4-BE49-F238E27FC236}">
              <a16:creationId xmlns:a16="http://schemas.microsoft.com/office/drawing/2014/main" id="{00000000-0008-0000-0100-00008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1" name="Picture 57">
          <a:extLst>
            <a:ext uri="{FF2B5EF4-FFF2-40B4-BE49-F238E27FC236}">
              <a16:creationId xmlns:a16="http://schemas.microsoft.com/office/drawing/2014/main" id="{00000000-0008-0000-0100-00008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2" name="Picture 57">
          <a:extLst>
            <a:ext uri="{FF2B5EF4-FFF2-40B4-BE49-F238E27FC236}">
              <a16:creationId xmlns:a16="http://schemas.microsoft.com/office/drawing/2014/main" id="{00000000-0008-0000-0100-00008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3" name="Picture 57">
          <a:extLst>
            <a:ext uri="{FF2B5EF4-FFF2-40B4-BE49-F238E27FC236}">
              <a16:creationId xmlns:a16="http://schemas.microsoft.com/office/drawing/2014/main" id="{00000000-0008-0000-0100-00008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4" name="Picture 57">
          <a:extLst>
            <a:ext uri="{FF2B5EF4-FFF2-40B4-BE49-F238E27FC236}">
              <a16:creationId xmlns:a16="http://schemas.microsoft.com/office/drawing/2014/main" id="{00000000-0008-0000-0100-00009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5" name="Picture 57">
          <a:extLst>
            <a:ext uri="{FF2B5EF4-FFF2-40B4-BE49-F238E27FC236}">
              <a16:creationId xmlns:a16="http://schemas.microsoft.com/office/drawing/2014/main" id="{00000000-0008-0000-0100-00009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6" name="Picture 57">
          <a:extLst>
            <a:ext uri="{FF2B5EF4-FFF2-40B4-BE49-F238E27FC236}">
              <a16:creationId xmlns:a16="http://schemas.microsoft.com/office/drawing/2014/main" id="{00000000-0008-0000-0100-00009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7" name="Picture 57">
          <a:extLst>
            <a:ext uri="{FF2B5EF4-FFF2-40B4-BE49-F238E27FC236}">
              <a16:creationId xmlns:a16="http://schemas.microsoft.com/office/drawing/2014/main" id="{00000000-0008-0000-0100-00009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8" name="Picture 57">
          <a:extLst>
            <a:ext uri="{FF2B5EF4-FFF2-40B4-BE49-F238E27FC236}">
              <a16:creationId xmlns:a16="http://schemas.microsoft.com/office/drawing/2014/main" id="{00000000-0008-0000-0100-00009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89" name="Picture 57">
          <a:extLst>
            <a:ext uri="{FF2B5EF4-FFF2-40B4-BE49-F238E27FC236}">
              <a16:creationId xmlns:a16="http://schemas.microsoft.com/office/drawing/2014/main" id="{00000000-0008-0000-0100-00009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0" name="Picture 57">
          <a:extLst>
            <a:ext uri="{FF2B5EF4-FFF2-40B4-BE49-F238E27FC236}">
              <a16:creationId xmlns:a16="http://schemas.microsoft.com/office/drawing/2014/main" id="{00000000-0008-0000-0100-00009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1" name="Picture 57">
          <a:extLst>
            <a:ext uri="{FF2B5EF4-FFF2-40B4-BE49-F238E27FC236}">
              <a16:creationId xmlns:a16="http://schemas.microsoft.com/office/drawing/2014/main" id="{00000000-0008-0000-0100-00009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2" name="Picture 57">
          <a:extLst>
            <a:ext uri="{FF2B5EF4-FFF2-40B4-BE49-F238E27FC236}">
              <a16:creationId xmlns:a16="http://schemas.microsoft.com/office/drawing/2014/main" id="{00000000-0008-0000-0100-00009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3" name="Picture 57">
          <a:extLst>
            <a:ext uri="{FF2B5EF4-FFF2-40B4-BE49-F238E27FC236}">
              <a16:creationId xmlns:a16="http://schemas.microsoft.com/office/drawing/2014/main" id="{00000000-0008-0000-0100-00009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4" name="Picture 57">
          <a:extLst>
            <a:ext uri="{FF2B5EF4-FFF2-40B4-BE49-F238E27FC236}">
              <a16:creationId xmlns:a16="http://schemas.microsoft.com/office/drawing/2014/main" id="{00000000-0008-0000-0100-00009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5" name="Picture 57">
          <a:extLst>
            <a:ext uri="{FF2B5EF4-FFF2-40B4-BE49-F238E27FC236}">
              <a16:creationId xmlns:a16="http://schemas.microsoft.com/office/drawing/2014/main" id="{00000000-0008-0000-0100-00009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6" name="Picture 57">
          <a:extLst>
            <a:ext uri="{FF2B5EF4-FFF2-40B4-BE49-F238E27FC236}">
              <a16:creationId xmlns:a16="http://schemas.microsoft.com/office/drawing/2014/main" id="{00000000-0008-0000-0100-00009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7" name="Picture 57">
          <a:extLst>
            <a:ext uri="{FF2B5EF4-FFF2-40B4-BE49-F238E27FC236}">
              <a16:creationId xmlns:a16="http://schemas.microsoft.com/office/drawing/2014/main" id="{00000000-0008-0000-0100-00009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8" name="Picture 57">
          <a:extLst>
            <a:ext uri="{FF2B5EF4-FFF2-40B4-BE49-F238E27FC236}">
              <a16:creationId xmlns:a16="http://schemas.microsoft.com/office/drawing/2014/main" id="{00000000-0008-0000-0100-00009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3999" name="Picture 57">
          <a:extLst>
            <a:ext uri="{FF2B5EF4-FFF2-40B4-BE49-F238E27FC236}">
              <a16:creationId xmlns:a16="http://schemas.microsoft.com/office/drawing/2014/main" id="{00000000-0008-0000-0100-00009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0" name="Picture 57">
          <a:extLst>
            <a:ext uri="{FF2B5EF4-FFF2-40B4-BE49-F238E27FC236}">
              <a16:creationId xmlns:a16="http://schemas.microsoft.com/office/drawing/2014/main" id="{00000000-0008-0000-0100-0000A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1" name="Picture 57">
          <a:extLst>
            <a:ext uri="{FF2B5EF4-FFF2-40B4-BE49-F238E27FC236}">
              <a16:creationId xmlns:a16="http://schemas.microsoft.com/office/drawing/2014/main" id="{00000000-0008-0000-0100-0000A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2" name="Picture 57">
          <a:extLst>
            <a:ext uri="{FF2B5EF4-FFF2-40B4-BE49-F238E27FC236}">
              <a16:creationId xmlns:a16="http://schemas.microsoft.com/office/drawing/2014/main" id="{00000000-0008-0000-0100-0000A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3" name="Picture 57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4" name="Picture 57">
          <a:extLst>
            <a:ext uri="{FF2B5EF4-FFF2-40B4-BE49-F238E27FC236}">
              <a16:creationId xmlns:a16="http://schemas.microsoft.com/office/drawing/2014/main" id="{00000000-0008-0000-0100-0000A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5" name="Picture 57">
          <a:extLst>
            <a:ext uri="{FF2B5EF4-FFF2-40B4-BE49-F238E27FC236}">
              <a16:creationId xmlns:a16="http://schemas.microsoft.com/office/drawing/2014/main" id="{00000000-0008-0000-0100-0000A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6" name="Picture 57">
          <a:extLst>
            <a:ext uri="{FF2B5EF4-FFF2-40B4-BE49-F238E27FC236}">
              <a16:creationId xmlns:a16="http://schemas.microsoft.com/office/drawing/2014/main" id="{00000000-0008-0000-0100-0000A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7" name="Picture 57">
          <a:extLst>
            <a:ext uri="{FF2B5EF4-FFF2-40B4-BE49-F238E27FC236}">
              <a16:creationId xmlns:a16="http://schemas.microsoft.com/office/drawing/2014/main" id="{00000000-0008-0000-0100-0000A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8" name="Picture 57">
          <a:extLst>
            <a:ext uri="{FF2B5EF4-FFF2-40B4-BE49-F238E27FC236}">
              <a16:creationId xmlns:a16="http://schemas.microsoft.com/office/drawing/2014/main" id="{00000000-0008-0000-0100-0000A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09" name="Picture 57">
          <a:extLst>
            <a:ext uri="{FF2B5EF4-FFF2-40B4-BE49-F238E27FC236}">
              <a16:creationId xmlns:a16="http://schemas.microsoft.com/office/drawing/2014/main" id="{00000000-0008-0000-0100-0000A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0" name="Picture 57">
          <a:extLst>
            <a:ext uri="{FF2B5EF4-FFF2-40B4-BE49-F238E27FC236}">
              <a16:creationId xmlns:a16="http://schemas.microsoft.com/office/drawing/2014/main" id="{00000000-0008-0000-0100-0000A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1" name="Picture 57">
          <a:extLst>
            <a:ext uri="{FF2B5EF4-FFF2-40B4-BE49-F238E27FC236}">
              <a16:creationId xmlns:a16="http://schemas.microsoft.com/office/drawing/2014/main" id="{00000000-0008-0000-0100-0000A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2" name="Picture 57">
          <a:extLst>
            <a:ext uri="{FF2B5EF4-FFF2-40B4-BE49-F238E27FC236}">
              <a16:creationId xmlns:a16="http://schemas.microsoft.com/office/drawing/2014/main" id="{00000000-0008-0000-0100-0000A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3" name="Picture 57">
          <a:extLst>
            <a:ext uri="{FF2B5EF4-FFF2-40B4-BE49-F238E27FC236}">
              <a16:creationId xmlns:a16="http://schemas.microsoft.com/office/drawing/2014/main" id="{00000000-0008-0000-0100-0000A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4" name="Picture 57">
          <a:extLst>
            <a:ext uri="{FF2B5EF4-FFF2-40B4-BE49-F238E27FC236}">
              <a16:creationId xmlns:a16="http://schemas.microsoft.com/office/drawing/2014/main" id="{00000000-0008-0000-0100-0000A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5" name="Picture 57">
          <a:extLst>
            <a:ext uri="{FF2B5EF4-FFF2-40B4-BE49-F238E27FC236}">
              <a16:creationId xmlns:a16="http://schemas.microsoft.com/office/drawing/2014/main" id="{00000000-0008-0000-0100-0000A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6" name="Picture 57">
          <a:extLst>
            <a:ext uri="{FF2B5EF4-FFF2-40B4-BE49-F238E27FC236}">
              <a16:creationId xmlns:a16="http://schemas.microsoft.com/office/drawing/2014/main" id="{00000000-0008-0000-0100-0000B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7" name="Picture 57">
          <a:extLst>
            <a:ext uri="{FF2B5EF4-FFF2-40B4-BE49-F238E27FC236}">
              <a16:creationId xmlns:a16="http://schemas.microsoft.com/office/drawing/2014/main" id="{00000000-0008-0000-0100-0000B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8" name="Picture 57">
          <a:extLst>
            <a:ext uri="{FF2B5EF4-FFF2-40B4-BE49-F238E27FC236}">
              <a16:creationId xmlns:a16="http://schemas.microsoft.com/office/drawing/2014/main" id="{00000000-0008-0000-0100-0000B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19" name="Picture 57">
          <a:extLst>
            <a:ext uri="{FF2B5EF4-FFF2-40B4-BE49-F238E27FC236}">
              <a16:creationId xmlns:a16="http://schemas.microsoft.com/office/drawing/2014/main" id="{00000000-0008-0000-0100-0000B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0" name="Picture 57">
          <a:extLst>
            <a:ext uri="{FF2B5EF4-FFF2-40B4-BE49-F238E27FC236}">
              <a16:creationId xmlns:a16="http://schemas.microsoft.com/office/drawing/2014/main" id="{00000000-0008-0000-0100-0000B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1" name="Picture 57">
          <a:extLst>
            <a:ext uri="{FF2B5EF4-FFF2-40B4-BE49-F238E27FC236}">
              <a16:creationId xmlns:a16="http://schemas.microsoft.com/office/drawing/2014/main" id="{00000000-0008-0000-0100-0000B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2" name="Picture 57">
          <a:extLst>
            <a:ext uri="{FF2B5EF4-FFF2-40B4-BE49-F238E27FC236}">
              <a16:creationId xmlns:a16="http://schemas.microsoft.com/office/drawing/2014/main" id="{00000000-0008-0000-0100-0000B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3" name="Picture 57">
          <a:extLst>
            <a:ext uri="{FF2B5EF4-FFF2-40B4-BE49-F238E27FC236}">
              <a16:creationId xmlns:a16="http://schemas.microsoft.com/office/drawing/2014/main" id="{00000000-0008-0000-0100-0000B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4" name="Picture 57">
          <a:extLst>
            <a:ext uri="{FF2B5EF4-FFF2-40B4-BE49-F238E27FC236}">
              <a16:creationId xmlns:a16="http://schemas.microsoft.com/office/drawing/2014/main" id="{00000000-0008-0000-0100-0000B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5" name="Picture 57">
          <a:extLst>
            <a:ext uri="{FF2B5EF4-FFF2-40B4-BE49-F238E27FC236}">
              <a16:creationId xmlns:a16="http://schemas.microsoft.com/office/drawing/2014/main" id="{00000000-0008-0000-0100-0000B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6" name="Picture 57">
          <a:extLst>
            <a:ext uri="{FF2B5EF4-FFF2-40B4-BE49-F238E27FC236}">
              <a16:creationId xmlns:a16="http://schemas.microsoft.com/office/drawing/2014/main" id="{00000000-0008-0000-0100-0000B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7" name="Picture 57">
          <a:extLst>
            <a:ext uri="{FF2B5EF4-FFF2-40B4-BE49-F238E27FC236}">
              <a16:creationId xmlns:a16="http://schemas.microsoft.com/office/drawing/2014/main" id="{00000000-0008-0000-0100-0000B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8" name="Picture 57">
          <a:extLst>
            <a:ext uri="{FF2B5EF4-FFF2-40B4-BE49-F238E27FC236}">
              <a16:creationId xmlns:a16="http://schemas.microsoft.com/office/drawing/2014/main" id="{00000000-0008-0000-0100-0000B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29" name="Picture 57">
          <a:extLst>
            <a:ext uri="{FF2B5EF4-FFF2-40B4-BE49-F238E27FC236}">
              <a16:creationId xmlns:a16="http://schemas.microsoft.com/office/drawing/2014/main" id="{00000000-0008-0000-0100-0000B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0" name="Picture 57">
          <a:extLst>
            <a:ext uri="{FF2B5EF4-FFF2-40B4-BE49-F238E27FC236}">
              <a16:creationId xmlns:a16="http://schemas.microsoft.com/office/drawing/2014/main" id="{00000000-0008-0000-0100-0000B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1" name="Picture 57">
          <a:extLst>
            <a:ext uri="{FF2B5EF4-FFF2-40B4-BE49-F238E27FC236}">
              <a16:creationId xmlns:a16="http://schemas.microsoft.com/office/drawing/2014/main" id="{00000000-0008-0000-0100-0000B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2" name="Picture 57">
          <a:extLst>
            <a:ext uri="{FF2B5EF4-FFF2-40B4-BE49-F238E27FC236}">
              <a16:creationId xmlns:a16="http://schemas.microsoft.com/office/drawing/2014/main" id="{00000000-0008-0000-0100-0000C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3" name="Picture 57">
          <a:extLst>
            <a:ext uri="{FF2B5EF4-FFF2-40B4-BE49-F238E27FC236}">
              <a16:creationId xmlns:a16="http://schemas.microsoft.com/office/drawing/2014/main" id="{00000000-0008-0000-0100-0000C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4" name="Picture 57">
          <a:extLst>
            <a:ext uri="{FF2B5EF4-FFF2-40B4-BE49-F238E27FC236}">
              <a16:creationId xmlns:a16="http://schemas.microsoft.com/office/drawing/2014/main" id="{00000000-0008-0000-0100-0000C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5" name="Picture 57">
          <a:extLst>
            <a:ext uri="{FF2B5EF4-FFF2-40B4-BE49-F238E27FC236}">
              <a16:creationId xmlns:a16="http://schemas.microsoft.com/office/drawing/2014/main" id="{00000000-0008-0000-0100-0000C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6" name="Picture 57">
          <a:extLst>
            <a:ext uri="{FF2B5EF4-FFF2-40B4-BE49-F238E27FC236}">
              <a16:creationId xmlns:a16="http://schemas.microsoft.com/office/drawing/2014/main" id="{00000000-0008-0000-0100-0000C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7" name="Picture 57">
          <a:extLst>
            <a:ext uri="{FF2B5EF4-FFF2-40B4-BE49-F238E27FC236}">
              <a16:creationId xmlns:a16="http://schemas.microsoft.com/office/drawing/2014/main" id="{00000000-0008-0000-0100-0000C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8" name="Picture 57">
          <a:extLst>
            <a:ext uri="{FF2B5EF4-FFF2-40B4-BE49-F238E27FC236}">
              <a16:creationId xmlns:a16="http://schemas.microsoft.com/office/drawing/2014/main" id="{00000000-0008-0000-0100-0000C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39" name="Picture 57">
          <a:extLst>
            <a:ext uri="{FF2B5EF4-FFF2-40B4-BE49-F238E27FC236}">
              <a16:creationId xmlns:a16="http://schemas.microsoft.com/office/drawing/2014/main" id="{00000000-0008-0000-0100-0000C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0" name="Picture 57">
          <a:extLst>
            <a:ext uri="{FF2B5EF4-FFF2-40B4-BE49-F238E27FC236}">
              <a16:creationId xmlns:a16="http://schemas.microsoft.com/office/drawing/2014/main" id="{00000000-0008-0000-0100-0000C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1" name="Picture 57">
          <a:extLst>
            <a:ext uri="{FF2B5EF4-FFF2-40B4-BE49-F238E27FC236}">
              <a16:creationId xmlns:a16="http://schemas.microsoft.com/office/drawing/2014/main" id="{00000000-0008-0000-0100-0000C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2" name="Picture 57">
          <a:extLst>
            <a:ext uri="{FF2B5EF4-FFF2-40B4-BE49-F238E27FC236}">
              <a16:creationId xmlns:a16="http://schemas.microsoft.com/office/drawing/2014/main" id="{00000000-0008-0000-01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3" name="Picture 57">
          <a:extLst>
            <a:ext uri="{FF2B5EF4-FFF2-40B4-BE49-F238E27FC236}">
              <a16:creationId xmlns:a16="http://schemas.microsoft.com/office/drawing/2014/main" id="{00000000-0008-0000-01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4" name="Picture 57">
          <a:extLst>
            <a:ext uri="{FF2B5EF4-FFF2-40B4-BE49-F238E27FC236}">
              <a16:creationId xmlns:a16="http://schemas.microsoft.com/office/drawing/2014/main" id="{00000000-0008-0000-0100-0000C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5" name="Picture 57">
          <a:extLst>
            <a:ext uri="{FF2B5EF4-FFF2-40B4-BE49-F238E27FC236}">
              <a16:creationId xmlns:a16="http://schemas.microsoft.com/office/drawing/2014/main" id="{00000000-0008-0000-0100-0000C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6" name="Picture 57">
          <a:extLst>
            <a:ext uri="{FF2B5EF4-FFF2-40B4-BE49-F238E27FC236}">
              <a16:creationId xmlns:a16="http://schemas.microsoft.com/office/drawing/2014/main" id="{00000000-0008-0000-0100-0000C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7" name="Picture 57">
          <a:extLst>
            <a:ext uri="{FF2B5EF4-FFF2-40B4-BE49-F238E27FC236}">
              <a16:creationId xmlns:a16="http://schemas.microsoft.com/office/drawing/2014/main" id="{00000000-0008-0000-0100-0000C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8" name="Picture 57">
          <a:extLst>
            <a:ext uri="{FF2B5EF4-FFF2-40B4-BE49-F238E27FC236}">
              <a16:creationId xmlns:a16="http://schemas.microsoft.com/office/drawing/2014/main" id="{00000000-0008-0000-0100-0000D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49" name="Picture 57">
          <a:extLst>
            <a:ext uri="{FF2B5EF4-FFF2-40B4-BE49-F238E27FC236}">
              <a16:creationId xmlns:a16="http://schemas.microsoft.com/office/drawing/2014/main" id="{00000000-0008-0000-0100-0000D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0" name="Picture 57">
          <a:extLst>
            <a:ext uri="{FF2B5EF4-FFF2-40B4-BE49-F238E27FC236}">
              <a16:creationId xmlns:a16="http://schemas.microsoft.com/office/drawing/2014/main" id="{00000000-0008-0000-0100-0000D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1" name="Picture 57">
          <a:extLst>
            <a:ext uri="{FF2B5EF4-FFF2-40B4-BE49-F238E27FC236}">
              <a16:creationId xmlns:a16="http://schemas.microsoft.com/office/drawing/2014/main" id="{00000000-0008-0000-0100-0000D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2" name="Picture 57">
          <a:extLst>
            <a:ext uri="{FF2B5EF4-FFF2-40B4-BE49-F238E27FC236}">
              <a16:creationId xmlns:a16="http://schemas.microsoft.com/office/drawing/2014/main" id="{00000000-0008-0000-0100-0000D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3" name="Picture 57">
          <a:extLst>
            <a:ext uri="{FF2B5EF4-FFF2-40B4-BE49-F238E27FC236}">
              <a16:creationId xmlns:a16="http://schemas.microsoft.com/office/drawing/2014/main" id="{00000000-0008-0000-0100-0000D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4" name="Picture 57">
          <a:extLst>
            <a:ext uri="{FF2B5EF4-FFF2-40B4-BE49-F238E27FC236}">
              <a16:creationId xmlns:a16="http://schemas.microsoft.com/office/drawing/2014/main" id="{00000000-0008-0000-0100-0000D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5" name="Picture 57">
          <a:extLst>
            <a:ext uri="{FF2B5EF4-FFF2-40B4-BE49-F238E27FC236}">
              <a16:creationId xmlns:a16="http://schemas.microsoft.com/office/drawing/2014/main" id="{00000000-0008-0000-0100-0000D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6" name="Picture 57">
          <a:extLst>
            <a:ext uri="{FF2B5EF4-FFF2-40B4-BE49-F238E27FC236}">
              <a16:creationId xmlns:a16="http://schemas.microsoft.com/office/drawing/2014/main" id="{00000000-0008-0000-0100-0000D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7" name="Picture 57">
          <a:extLst>
            <a:ext uri="{FF2B5EF4-FFF2-40B4-BE49-F238E27FC236}">
              <a16:creationId xmlns:a16="http://schemas.microsoft.com/office/drawing/2014/main" id="{00000000-0008-0000-0100-0000D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8" name="Picture 57">
          <a:extLst>
            <a:ext uri="{FF2B5EF4-FFF2-40B4-BE49-F238E27FC236}">
              <a16:creationId xmlns:a16="http://schemas.microsoft.com/office/drawing/2014/main" id="{00000000-0008-0000-0100-0000D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59" name="Picture 57">
          <a:extLst>
            <a:ext uri="{FF2B5EF4-FFF2-40B4-BE49-F238E27FC236}">
              <a16:creationId xmlns:a16="http://schemas.microsoft.com/office/drawing/2014/main" id="{00000000-0008-0000-0100-0000D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0" name="Picture 57">
          <a:extLst>
            <a:ext uri="{FF2B5EF4-FFF2-40B4-BE49-F238E27FC236}">
              <a16:creationId xmlns:a16="http://schemas.microsoft.com/office/drawing/2014/main" id="{00000000-0008-0000-0100-0000D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1" name="Picture 57">
          <a:extLst>
            <a:ext uri="{FF2B5EF4-FFF2-40B4-BE49-F238E27FC236}">
              <a16:creationId xmlns:a16="http://schemas.microsoft.com/office/drawing/2014/main" id="{00000000-0008-0000-0100-0000D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524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2" name="Picture 57">
          <a:extLst>
            <a:ext uri="{FF2B5EF4-FFF2-40B4-BE49-F238E27FC236}">
              <a16:creationId xmlns:a16="http://schemas.microsoft.com/office/drawing/2014/main" id="{00000000-0008-0000-0100-0000D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3" name="Picture 57">
          <a:extLst>
            <a:ext uri="{FF2B5EF4-FFF2-40B4-BE49-F238E27FC236}">
              <a16:creationId xmlns:a16="http://schemas.microsoft.com/office/drawing/2014/main" id="{00000000-0008-0000-0100-0000D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4" name="Picture 57">
          <a:extLst>
            <a:ext uri="{FF2B5EF4-FFF2-40B4-BE49-F238E27FC236}">
              <a16:creationId xmlns:a16="http://schemas.microsoft.com/office/drawing/2014/main" id="{00000000-0008-0000-0100-0000E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5" name="Picture 57">
          <a:extLst>
            <a:ext uri="{FF2B5EF4-FFF2-40B4-BE49-F238E27FC236}">
              <a16:creationId xmlns:a16="http://schemas.microsoft.com/office/drawing/2014/main" id="{00000000-0008-0000-0100-0000E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6" name="Picture 57">
          <a:extLst>
            <a:ext uri="{FF2B5EF4-FFF2-40B4-BE49-F238E27FC236}">
              <a16:creationId xmlns:a16="http://schemas.microsoft.com/office/drawing/2014/main" id="{00000000-0008-0000-0100-0000E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7" name="Picture 57">
          <a:extLst>
            <a:ext uri="{FF2B5EF4-FFF2-40B4-BE49-F238E27FC236}">
              <a16:creationId xmlns:a16="http://schemas.microsoft.com/office/drawing/2014/main" id="{00000000-0008-0000-0100-0000E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8" name="Picture 57">
          <a:extLst>
            <a:ext uri="{FF2B5EF4-FFF2-40B4-BE49-F238E27FC236}">
              <a16:creationId xmlns:a16="http://schemas.microsoft.com/office/drawing/2014/main" id="{00000000-0008-0000-0100-0000E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69" name="Picture 57">
          <a:extLst>
            <a:ext uri="{FF2B5EF4-FFF2-40B4-BE49-F238E27FC236}">
              <a16:creationId xmlns:a16="http://schemas.microsoft.com/office/drawing/2014/main" id="{00000000-0008-0000-0100-0000E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0" name="Picture 57">
          <a:extLst>
            <a:ext uri="{FF2B5EF4-FFF2-40B4-BE49-F238E27FC236}">
              <a16:creationId xmlns:a16="http://schemas.microsoft.com/office/drawing/2014/main" id="{00000000-0008-0000-0100-0000E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1" name="Picture 57">
          <a:extLst>
            <a:ext uri="{FF2B5EF4-FFF2-40B4-BE49-F238E27FC236}">
              <a16:creationId xmlns:a16="http://schemas.microsoft.com/office/drawing/2014/main" id="{00000000-0008-0000-0100-0000E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2" name="Picture 57">
          <a:extLst>
            <a:ext uri="{FF2B5EF4-FFF2-40B4-BE49-F238E27FC236}">
              <a16:creationId xmlns:a16="http://schemas.microsoft.com/office/drawing/2014/main" id="{00000000-0008-0000-0100-0000E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3" name="Picture 57">
          <a:extLst>
            <a:ext uri="{FF2B5EF4-FFF2-40B4-BE49-F238E27FC236}">
              <a16:creationId xmlns:a16="http://schemas.microsoft.com/office/drawing/2014/main" id="{00000000-0008-0000-0100-0000E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4" name="Picture 57">
          <a:extLst>
            <a:ext uri="{FF2B5EF4-FFF2-40B4-BE49-F238E27FC236}">
              <a16:creationId xmlns:a16="http://schemas.microsoft.com/office/drawing/2014/main" id="{00000000-0008-0000-0100-0000E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5" name="Picture 57">
          <a:extLst>
            <a:ext uri="{FF2B5EF4-FFF2-40B4-BE49-F238E27FC236}">
              <a16:creationId xmlns:a16="http://schemas.microsoft.com/office/drawing/2014/main" id="{00000000-0008-0000-0100-0000E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6" name="Picture 57">
          <a:extLst>
            <a:ext uri="{FF2B5EF4-FFF2-40B4-BE49-F238E27FC236}">
              <a16:creationId xmlns:a16="http://schemas.microsoft.com/office/drawing/2014/main" id="{00000000-0008-0000-0100-0000E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7" name="Picture 57">
          <a:extLst>
            <a:ext uri="{FF2B5EF4-FFF2-40B4-BE49-F238E27FC236}">
              <a16:creationId xmlns:a16="http://schemas.microsoft.com/office/drawing/2014/main" id="{00000000-0008-0000-0100-0000E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8" name="Picture 57">
          <a:extLst>
            <a:ext uri="{FF2B5EF4-FFF2-40B4-BE49-F238E27FC236}">
              <a16:creationId xmlns:a16="http://schemas.microsoft.com/office/drawing/2014/main" id="{00000000-0008-0000-0100-0000E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79" name="Picture 57">
          <a:extLst>
            <a:ext uri="{FF2B5EF4-FFF2-40B4-BE49-F238E27FC236}">
              <a16:creationId xmlns:a16="http://schemas.microsoft.com/office/drawing/2014/main" id="{00000000-0008-0000-0100-0000E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0" name="Picture 57">
          <a:extLst>
            <a:ext uri="{FF2B5EF4-FFF2-40B4-BE49-F238E27FC236}">
              <a16:creationId xmlns:a16="http://schemas.microsoft.com/office/drawing/2014/main" id="{00000000-0008-0000-0100-0000F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1" name="Picture 57">
          <a:extLst>
            <a:ext uri="{FF2B5EF4-FFF2-40B4-BE49-F238E27FC236}">
              <a16:creationId xmlns:a16="http://schemas.microsoft.com/office/drawing/2014/main" id="{00000000-0008-0000-0100-0000F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2" name="Picture 57">
          <a:extLst>
            <a:ext uri="{FF2B5EF4-FFF2-40B4-BE49-F238E27FC236}">
              <a16:creationId xmlns:a16="http://schemas.microsoft.com/office/drawing/2014/main" id="{00000000-0008-0000-0100-0000F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3" name="Picture 57">
          <a:extLst>
            <a:ext uri="{FF2B5EF4-FFF2-40B4-BE49-F238E27FC236}">
              <a16:creationId xmlns:a16="http://schemas.microsoft.com/office/drawing/2014/main" id="{00000000-0008-0000-0100-0000F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4" name="Picture 57">
          <a:extLst>
            <a:ext uri="{FF2B5EF4-FFF2-40B4-BE49-F238E27FC236}">
              <a16:creationId xmlns:a16="http://schemas.microsoft.com/office/drawing/2014/main" id="{00000000-0008-0000-0100-0000F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5" name="Picture 57">
          <a:extLst>
            <a:ext uri="{FF2B5EF4-FFF2-40B4-BE49-F238E27FC236}">
              <a16:creationId xmlns:a16="http://schemas.microsoft.com/office/drawing/2014/main" id="{00000000-0008-0000-0100-0000F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6" name="Picture 57">
          <a:extLst>
            <a:ext uri="{FF2B5EF4-FFF2-40B4-BE49-F238E27FC236}">
              <a16:creationId xmlns:a16="http://schemas.microsoft.com/office/drawing/2014/main" id="{00000000-0008-0000-0100-0000F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7" name="Picture 57">
          <a:extLst>
            <a:ext uri="{FF2B5EF4-FFF2-40B4-BE49-F238E27FC236}">
              <a16:creationId xmlns:a16="http://schemas.microsoft.com/office/drawing/2014/main" id="{00000000-0008-0000-0100-0000F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8" name="Picture 57">
          <a:extLst>
            <a:ext uri="{FF2B5EF4-FFF2-40B4-BE49-F238E27FC236}">
              <a16:creationId xmlns:a16="http://schemas.microsoft.com/office/drawing/2014/main" id="{00000000-0008-0000-0100-0000F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89" name="Picture 57">
          <a:extLst>
            <a:ext uri="{FF2B5EF4-FFF2-40B4-BE49-F238E27FC236}">
              <a16:creationId xmlns:a16="http://schemas.microsoft.com/office/drawing/2014/main" id="{00000000-0008-0000-0100-0000F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0" name="Picture 57">
          <a:extLst>
            <a:ext uri="{FF2B5EF4-FFF2-40B4-BE49-F238E27FC236}">
              <a16:creationId xmlns:a16="http://schemas.microsoft.com/office/drawing/2014/main" id="{00000000-0008-0000-0100-0000F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1" name="Picture 57">
          <a:extLst>
            <a:ext uri="{FF2B5EF4-FFF2-40B4-BE49-F238E27FC236}">
              <a16:creationId xmlns:a16="http://schemas.microsoft.com/office/drawing/2014/main" id="{00000000-0008-0000-0100-0000F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2" name="Picture 57">
          <a:extLst>
            <a:ext uri="{FF2B5EF4-FFF2-40B4-BE49-F238E27FC236}">
              <a16:creationId xmlns:a16="http://schemas.microsoft.com/office/drawing/2014/main" id="{00000000-0008-0000-0100-0000F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3" name="Picture 57">
          <a:extLst>
            <a:ext uri="{FF2B5EF4-FFF2-40B4-BE49-F238E27FC236}">
              <a16:creationId xmlns:a16="http://schemas.microsoft.com/office/drawing/2014/main" id="{00000000-0008-0000-0100-0000F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4" name="Picture 57">
          <a:extLst>
            <a:ext uri="{FF2B5EF4-FFF2-40B4-BE49-F238E27FC236}">
              <a16:creationId xmlns:a16="http://schemas.microsoft.com/office/drawing/2014/main" id="{00000000-0008-0000-0100-0000F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5" name="Picture 57">
          <a:extLst>
            <a:ext uri="{FF2B5EF4-FFF2-40B4-BE49-F238E27FC236}">
              <a16:creationId xmlns:a16="http://schemas.microsoft.com/office/drawing/2014/main" id="{00000000-0008-0000-0100-0000F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6" name="Picture 57">
          <a:extLst>
            <a:ext uri="{FF2B5EF4-FFF2-40B4-BE49-F238E27FC236}">
              <a16:creationId xmlns:a16="http://schemas.microsoft.com/office/drawing/2014/main" id="{00000000-0008-0000-0100-00000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7" name="Picture 57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8" name="Picture 57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099" name="Picture 57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0" name="Picture 57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1" name="Picture 57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2" name="Picture 57">
          <a:extLst>
            <a:ext uri="{FF2B5EF4-FFF2-40B4-BE49-F238E27FC236}">
              <a16:creationId xmlns:a16="http://schemas.microsoft.com/office/drawing/2014/main" id="{00000000-0008-0000-01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3" name="Picture 57">
          <a:extLst>
            <a:ext uri="{FF2B5EF4-FFF2-40B4-BE49-F238E27FC236}">
              <a16:creationId xmlns:a16="http://schemas.microsoft.com/office/drawing/2014/main" id="{00000000-0008-0000-0100-00000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4" name="Picture 57">
          <a:extLst>
            <a:ext uri="{FF2B5EF4-FFF2-40B4-BE49-F238E27FC236}">
              <a16:creationId xmlns:a16="http://schemas.microsoft.com/office/drawing/2014/main" id="{00000000-0008-0000-01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5" name="Picture 57">
          <a:extLst>
            <a:ext uri="{FF2B5EF4-FFF2-40B4-BE49-F238E27FC236}">
              <a16:creationId xmlns:a16="http://schemas.microsoft.com/office/drawing/2014/main" id="{00000000-0008-0000-01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6" name="Picture 57">
          <a:extLst>
            <a:ext uri="{FF2B5EF4-FFF2-40B4-BE49-F238E27FC236}">
              <a16:creationId xmlns:a16="http://schemas.microsoft.com/office/drawing/2014/main" id="{00000000-0008-0000-01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7" name="Picture 57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8" name="Picture 57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09" name="Picture 57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0" name="Picture 57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1" name="Picture 57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2" name="Picture 57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3" name="Picture 5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4" name="Picture 57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5" name="Picture 57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6" name="Picture 57">
          <a:extLst>
            <a:ext uri="{FF2B5EF4-FFF2-40B4-BE49-F238E27FC236}">
              <a16:creationId xmlns:a16="http://schemas.microsoft.com/office/drawing/2014/main" id="{00000000-0008-0000-0100-00001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7" name="Picture 57">
          <a:extLst>
            <a:ext uri="{FF2B5EF4-FFF2-40B4-BE49-F238E27FC236}">
              <a16:creationId xmlns:a16="http://schemas.microsoft.com/office/drawing/2014/main" id="{00000000-0008-0000-0100-00001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8" name="Picture 57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19" name="Picture 57">
          <a:extLst>
            <a:ext uri="{FF2B5EF4-FFF2-40B4-BE49-F238E27FC236}">
              <a16:creationId xmlns:a16="http://schemas.microsoft.com/office/drawing/2014/main" id="{00000000-0008-0000-0100-00001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0" name="Picture 57">
          <a:extLst>
            <a:ext uri="{FF2B5EF4-FFF2-40B4-BE49-F238E27FC236}">
              <a16:creationId xmlns:a16="http://schemas.microsoft.com/office/drawing/2014/main" id="{00000000-0008-0000-0100-00001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1" name="Picture 57">
          <a:extLst>
            <a:ext uri="{FF2B5EF4-FFF2-40B4-BE49-F238E27FC236}">
              <a16:creationId xmlns:a16="http://schemas.microsoft.com/office/drawing/2014/main" id="{00000000-0008-0000-0100-00001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2" name="Picture 57">
          <a:extLst>
            <a:ext uri="{FF2B5EF4-FFF2-40B4-BE49-F238E27FC236}">
              <a16:creationId xmlns:a16="http://schemas.microsoft.com/office/drawing/2014/main" id="{00000000-0008-0000-0100-00001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3" name="Picture 57">
          <a:extLst>
            <a:ext uri="{FF2B5EF4-FFF2-40B4-BE49-F238E27FC236}">
              <a16:creationId xmlns:a16="http://schemas.microsoft.com/office/drawing/2014/main" id="{00000000-0008-0000-0100-00001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4" name="Picture 57">
          <a:extLst>
            <a:ext uri="{FF2B5EF4-FFF2-40B4-BE49-F238E27FC236}">
              <a16:creationId xmlns:a16="http://schemas.microsoft.com/office/drawing/2014/main" id="{00000000-0008-0000-0100-00001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5" name="Picture 57">
          <a:extLst>
            <a:ext uri="{FF2B5EF4-FFF2-40B4-BE49-F238E27FC236}">
              <a16:creationId xmlns:a16="http://schemas.microsoft.com/office/drawing/2014/main" id="{00000000-0008-0000-0100-00001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6" name="Picture 57">
          <a:extLst>
            <a:ext uri="{FF2B5EF4-FFF2-40B4-BE49-F238E27FC236}">
              <a16:creationId xmlns:a16="http://schemas.microsoft.com/office/drawing/2014/main" id="{00000000-0008-0000-0100-00001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7" name="Picture 57">
          <a:extLst>
            <a:ext uri="{FF2B5EF4-FFF2-40B4-BE49-F238E27FC236}">
              <a16:creationId xmlns:a16="http://schemas.microsoft.com/office/drawing/2014/main" id="{00000000-0008-0000-0100-00001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8" name="Picture 57">
          <a:extLst>
            <a:ext uri="{FF2B5EF4-FFF2-40B4-BE49-F238E27FC236}">
              <a16:creationId xmlns:a16="http://schemas.microsoft.com/office/drawing/2014/main" id="{00000000-0008-0000-0100-00002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29" name="Picture 57">
          <a:extLst>
            <a:ext uri="{FF2B5EF4-FFF2-40B4-BE49-F238E27FC236}">
              <a16:creationId xmlns:a16="http://schemas.microsoft.com/office/drawing/2014/main" id="{00000000-0008-0000-01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0" name="Picture 57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1" name="Picture 57">
          <a:extLst>
            <a:ext uri="{FF2B5EF4-FFF2-40B4-BE49-F238E27FC236}">
              <a16:creationId xmlns:a16="http://schemas.microsoft.com/office/drawing/2014/main" id="{00000000-0008-0000-0100-00002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2" name="Picture 57">
          <a:extLst>
            <a:ext uri="{FF2B5EF4-FFF2-40B4-BE49-F238E27FC236}">
              <a16:creationId xmlns:a16="http://schemas.microsoft.com/office/drawing/2014/main" id="{00000000-0008-0000-0100-00002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3" name="Picture 57">
          <a:extLst>
            <a:ext uri="{FF2B5EF4-FFF2-40B4-BE49-F238E27FC236}">
              <a16:creationId xmlns:a16="http://schemas.microsoft.com/office/drawing/2014/main" id="{00000000-0008-0000-0100-00002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4" name="Picture 57">
          <a:extLst>
            <a:ext uri="{FF2B5EF4-FFF2-40B4-BE49-F238E27FC236}">
              <a16:creationId xmlns:a16="http://schemas.microsoft.com/office/drawing/2014/main" id="{00000000-0008-0000-0100-00002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5" name="Picture 57">
          <a:extLst>
            <a:ext uri="{FF2B5EF4-FFF2-40B4-BE49-F238E27FC236}">
              <a16:creationId xmlns:a16="http://schemas.microsoft.com/office/drawing/2014/main" id="{00000000-0008-0000-0100-00002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6" name="Picture 57">
          <a:extLst>
            <a:ext uri="{FF2B5EF4-FFF2-40B4-BE49-F238E27FC236}">
              <a16:creationId xmlns:a16="http://schemas.microsoft.com/office/drawing/2014/main" id="{00000000-0008-0000-0100-00002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7" name="Picture 57">
          <a:extLst>
            <a:ext uri="{FF2B5EF4-FFF2-40B4-BE49-F238E27FC236}">
              <a16:creationId xmlns:a16="http://schemas.microsoft.com/office/drawing/2014/main" id="{00000000-0008-0000-0100-00002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8" name="Picture 57">
          <a:extLst>
            <a:ext uri="{FF2B5EF4-FFF2-40B4-BE49-F238E27FC236}">
              <a16:creationId xmlns:a16="http://schemas.microsoft.com/office/drawing/2014/main" id="{00000000-0008-0000-0100-00002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39" name="Picture 57">
          <a:extLst>
            <a:ext uri="{FF2B5EF4-FFF2-40B4-BE49-F238E27FC236}">
              <a16:creationId xmlns:a16="http://schemas.microsoft.com/office/drawing/2014/main" id="{00000000-0008-0000-0100-00002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0" name="Picture 57">
          <a:extLst>
            <a:ext uri="{FF2B5EF4-FFF2-40B4-BE49-F238E27FC236}">
              <a16:creationId xmlns:a16="http://schemas.microsoft.com/office/drawing/2014/main" id="{00000000-0008-0000-0100-00002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1" name="Picture 57">
          <a:extLst>
            <a:ext uri="{FF2B5EF4-FFF2-40B4-BE49-F238E27FC236}">
              <a16:creationId xmlns:a16="http://schemas.microsoft.com/office/drawing/2014/main" id="{00000000-0008-0000-0100-00002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2" name="Picture 57">
          <a:extLst>
            <a:ext uri="{FF2B5EF4-FFF2-40B4-BE49-F238E27FC236}">
              <a16:creationId xmlns:a16="http://schemas.microsoft.com/office/drawing/2014/main" id="{00000000-0008-0000-0100-00002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3" name="Picture 57">
          <a:extLst>
            <a:ext uri="{FF2B5EF4-FFF2-40B4-BE49-F238E27FC236}">
              <a16:creationId xmlns:a16="http://schemas.microsoft.com/office/drawing/2014/main" id="{00000000-0008-0000-0100-00002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4" name="Picture 57">
          <a:extLst>
            <a:ext uri="{FF2B5EF4-FFF2-40B4-BE49-F238E27FC236}">
              <a16:creationId xmlns:a16="http://schemas.microsoft.com/office/drawing/2014/main" id="{00000000-0008-0000-0100-00003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5" name="Picture 57">
          <a:extLst>
            <a:ext uri="{FF2B5EF4-FFF2-40B4-BE49-F238E27FC236}">
              <a16:creationId xmlns:a16="http://schemas.microsoft.com/office/drawing/2014/main" id="{00000000-0008-0000-0100-00003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6" name="Picture 57">
          <a:extLst>
            <a:ext uri="{FF2B5EF4-FFF2-40B4-BE49-F238E27FC236}">
              <a16:creationId xmlns:a16="http://schemas.microsoft.com/office/drawing/2014/main" id="{00000000-0008-0000-0100-00003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7" name="Picture 57">
          <a:extLst>
            <a:ext uri="{FF2B5EF4-FFF2-40B4-BE49-F238E27FC236}">
              <a16:creationId xmlns:a16="http://schemas.microsoft.com/office/drawing/2014/main" id="{00000000-0008-0000-0100-00003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8" name="Picture 57">
          <a:extLst>
            <a:ext uri="{FF2B5EF4-FFF2-40B4-BE49-F238E27FC236}">
              <a16:creationId xmlns:a16="http://schemas.microsoft.com/office/drawing/2014/main" id="{00000000-0008-0000-0100-00003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49" name="Picture 57">
          <a:extLst>
            <a:ext uri="{FF2B5EF4-FFF2-40B4-BE49-F238E27FC236}">
              <a16:creationId xmlns:a16="http://schemas.microsoft.com/office/drawing/2014/main" id="{00000000-0008-0000-0100-00003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0" name="Picture 57">
          <a:extLst>
            <a:ext uri="{FF2B5EF4-FFF2-40B4-BE49-F238E27FC236}">
              <a16:creationId xmlns:a16="http://schemas.microsoft.com/office/drawing/2014/main" id="{00000000-0008-0000-0100-00003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1" name="Picture 57">
          <a:extLst>
            <a:ext uri="{FF2B5EF4-FFF2-40B4-BE49-F238E27FC236}">
              <a16:creationId xmlns:a16="http://schemas.microsoft.com/office/drawing/2014/main" id="{00000000-0008-0000-0100-00003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2" name="Picture 57">
          <a:extLst>
            <a:ext uri="{FF2B5EF4-FFF2-40B4-BE49-F238E27FC236}">
              <a16:creationId xmlns:a16="http://schemas.microsoft.com/office/drawing/2014/main" id="{00000000-0008-0000-0100-00003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3" name="Picture 57">
          <a:extLst>
            <a:ext uri="{FF2B5EF4-FFF2-40B4-BE49-F238E27FC236}">
              <a16:creationId xmlns:a16="http://schemas.microsoft.com/office/drawing/2014/main" id="{00000000-0008-0000-0100-00003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4" name="Picture 57">
          <a:extLst>
            <a:ext uri="{FF2B5EF4-FFF2-40B4-BE49-F238E27FC236}">
              <a16:creationId xmlns:a16="http://schemas.microsoft.com/office/drawing/2014/main" id="{00000000-0008-0000-0100-00003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5" name="Picture 57">
          <a:extLst>
            <a:ext uri="{FF2B5EF4-FFF2-40B4-BE49-F238E27FC236}">
              <a16:creationId xmlns:a16="http://schemas.microsoft.com/office/drawing/2014/main" id="{00000000-0008-0000-0100-00003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6" name="Picture 57">
          <a:extLst>
            <a:ext uri="{FF2B5EF4-FFF2-40B4-BE49-F238E27FC236}">
              <a16:creationId xmlns:a16="http://schemas.microsoft.com/office/drawing/2014/main" id="{00000000-0008-0000-0100-00003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7" name="Picture 57">
          <a:extLst>
            <a:ext uri="{FF2B5EF4-FFF2-40B4-BE49-F238E27FC236}">
              <a16:creationId xmlns:a16="http://schemas.microsoft.com/office/drawing/2014/main" id="{00000000-0008-0000-0100-00003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8" name="Picture 57">
          <a:extLst>
            <a:ext uri="{FF2B5EF4-FFF2-40B4-BE49-F238E27FC236}">
              <a16:creationId xmlns:a16="http://schemas.microsoft.com/office/drawing/2014/main" id="{00000000-0008-0000-0100-00003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59" name="Picture 57">
          <a:extLst>
            <a:ext uri="{FF2B5EF4-FFF2-40B4-BE49-F238E27FC236}">
              <a16:creationId xmlns:a16="http://schemas.microsoft.com/office/drawing/2014/main" id="{00000000-0008-0000-0100-00003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0" name="Picture 57">
          <a:extLst>
            <a:ext uri="{FF2B5EF4-FFF2-40B4-BE49-F238E27FC236}">
              <a16:creationId xmlns:a16="http://schemas.microsoft.com/office/drawing/2014/main" id="{00000000-0008-0000-0100-00004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1" name="Picture 57">
          <a:extLst>
            <a:ext uri="{FF2B5EF4-FFF2-40B4-BE49-F238E27FC236}">
              <a16:creationId xmlns:a16="http://schemas.microsoft.com/office/drawing/2014/main" id="{00000000-0008-0000-0100-00004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2" name="Picture 57">
          <a:extLst>
            <a:ext uri="{FF2B5EF4-FFF2-40B4-BE49-F238E27FC236}">
              <a16:creationId xmlns:a16="http://schemas.microsoft.com/office/drawing/2014/main" id="{00000000-0008-0000-01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3" name="Picture 57">
          <a:extLst>
            <a:ext uri="{FF2B5EF4-FFF2-40B4-BE49-F238E27FC236}">
              <a16:creationId xmlns:a16="http://schemas.microsoft.com/office/drawing/2014/main" id="{00000000-0008-0000-0100-00004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4" name="Picture 57">
          <a:extLst>
            <a:ext uri="{FF2B5EF4-FFF2-40B4-BE49-F238E27FC236}">
              <a16:creationId xmlns:a16="http://schemas.microsoft.com/office/drawing/2014/main" id="{00000000-0008-0000-0100-00004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5" name="Picture 57">
          <a:extLst>
            <a:ext uri="{FF2B5EF4-FFF2-40B4-BE49-F238E27FC236}">
              <a16:creationId xmlns:a16="http://schemas.microsoft.com/office/drawing/2014/main" id="{00000000-0008-0000-0100-00004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6" name="Picture 57">
          <a:extLst>
            <a:ext uri="{FF2B5EF4-FFF2-40B4-BE49-F238E27FC236}">
              <a16:creationId xmlns:a16="http://schemas.microsoft.com/office/drawing/2014/main" id="{00000000-0008-0000-0100-00004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7" name="Picture 57">
          <a:extLst>
            <a:ext uri="{FF2B5EF4-FFF2-40B4-BE49-F238E27FC236}">
              <a16:creationId xmlns:a16="http://schemas.microsoft.com/office/drawing/2014/main" id="{00000000-0008-0000-0100-00004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8" name="Picture 57">
          <a:extLst>
            <a:ext uri="{FF2B5EF4-FFF2-40B4-BE49-F238E27FC236}">
              <a16:creationId xmlns:a16="http://schemas.microsoft.com/office/drawing/2014/main" id="{00000000-0008-0000-0100-00004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69" name="Picture 57">
          <a:extLst>
            <a:ext uri="{FF2B5EF4-FFF2-40B4-BE49-F238E27FC236}">
              <a16:creationId xmlns:a16="http://schemas.microsoft.com/office/drawing/2014/main" id="{00000000-0008-0000-0100-00004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0" name="Picture 57">
          <a:extLst>
            <a:ext uri="{FF2B5EF4-FFF2-40B4-BE49-F238E27FC236}">
              <a16:creationId xmlns:a16="http://schemas.microsoft.com/office/drawing/2014/main" id="{00000000-0008-0000-0100-00004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1" name="Picture 57">
          <a:extLst>
            <a:ext uri="{FF2B5EF4-FFF2-40B4-BE49-F238E27FC236}">
              <a16:creationId xmlns:a16="http://schemas.microsoft.com/office/drawing/2014/main" id="{00000000-0008-0000-0100-00004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2" name="Picture 57">
          <a:extLst>
            <a:ext uri="{FF2B5EF4-FFF2-40B4-BE49-F238E27FC236}">
              <a16:creationId xmlns:a16="http://schemas.microsoft.com/office/drawing/2014/main" id="{00000000-0008-0000-0100-00004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3" name="Picture 57">
          <a:extLst>
            <a:ext uri="{FF2B5EF4-FFF2-40B4-BE49-F238E27FC236}">
              <a16:creationId xmlns:a16="http://schemas.microsoft.com/office/drawing/2014/main" id="{00000000-0008-0000-0100-00004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4" name="Picture 57">
          <a:extLst>
            <a:ext uri="{FF2B5EF4-FFF2-40B4-BE49-F238E27FC236}">
              <a16:creationId xmlns:a16="http://schemas.microsoft.com/office/drawing/2014/main" id="{00000000-0008-0000-0100-00004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5" name="Picture 57">
          <a:extLst>
            <a:ext uri="{FF2B5EF4-FFF2-40B4-BE49-F238E27FC236}">
              <a16:creationId xmlns:a16="http://schemas.microsoft.com/office/drawing/2014/main" id="{00000000-0008-0000-0100-00004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6" name="Picture 57">
          <a:extLst>
            <a:ext uri="{FF2B5EF4-FFF2-40B4-BE49-F238E27FC236}">
              <a16:creationId xmlns:a16="http://schemas.microsoft.com/office/drawing/2014/main" id="{00000000-0008-0000-0100-00005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7" name="Picture 57">
          <a:extLst>
            <a:ext uri="{FF2B5EF4-FFF2-40B4-BE49-F238E27FC236}">
              <a16:creationId xmlns:a16="http://schemas.microsoft.com/office/drawing/2014/main" id="{00000000-0008-0000-0100-00005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8" name="Picture 57">
          <a:extLst>
            <a:ext uri="{FF2B5EF4-FFF2-40B4-BE49-F238E27FC236}">
              <a16:creationId xmlns:a16="http://schemas.microsoft.com/office/drawing/2014/main" id="{00000000-0008-0000-01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79" name="Picture 57">
          <a:extLst>
            <a:ext uri="{FF2B5EF4-FFF2-40B4-BE49-F238E27FC236}">
              <a16:creationId xmlns:a16="http://schemas.microsoft.com/office/drawing/2014/main" id="{00000000-0008-0000-0100-00005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0" name="Picture 57">
          <a:extLst>
            <a:ext uri="{FF2B5EF4-FFF2-40B4-BE49-F238E27FC236}">
              <a16:creationId xmlns:a16="http://schemas.microsoft.com/office/drawing/2014/main" id="{00000000-0008-0000-0100-00005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1" name="Picture 57">
          <a:extLst>
            <a:ext uri="{FF2B5EF4-FFF2-40B4-BE49-F238E27FC236}">
              <a16:creationId xmlns:a16="http://schemas.microsoft.com/office/drawing/2014/main" id="{00000000-0008-0000-0100-00005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2" name="Picture 57">
          <a:extLst>
            <a:ext uri="{FF2B5EF4-FFF2-40B4-BE49-F238E27FC236}">
              <a16:creationId xmlns:a16="http://schemas.microsoft.com/office/drawing/2014/main" id="{00000000-0008-0000-0100-00005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3" name="Picture 57">
          <a:extLst>
            <a:ext uri="{FF2B5EF4-FFF2-40B4-BE49-F238E27FC236}">
              <a16:creationId xmlns:a16="http://schemas.microsoft.com/office/drawing/2014/main" id="{00000000-0008-0000-0100-00005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4" name="Picture 57">
          <a:extLst>
            <a:ext uri="{FF2B5EF4-FFF2-40B4-BE49-F238E27FC236}">
              <a16:creationId xmlns:a16="http://schemas.microsoft.com/office/drawing/2014/main" id="{00000000-0008-0000-0100-00005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5" name="Picture 57">
          <a:extLst>
            <a:ext uri="{FF2B5EF4-FFF2-40B4-BE49-F238E27FC236}">
              <a16:creationId xmlns:a16="http://schemas.microsoft.com/office/drawing/2014/main" id="{00000000-0008-0000-0100-00005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6" name="Picture 57">
          <a:extLst>
            <a:ext uri="{FF2B5EF4-FFF2-40B4-BE49-F238E27FC236}">
              <a16:creationId xmlns:a16="http://schemas.microsoft.com/office/drawing/2014/main" id="{00000000-0008-0000-0100-00005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7" name="Picture 57">
          <a:extLst>
            <a:ext uri="{FF2B5EF4-FFF2-40B4-BE49-F238E27FC236}">
              <a16:creationId xmlns:a16="http://schemas.microsoft.com/office/drawing/2014/main" id="{00000000-0008-0000-0100-00005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8" name="Picture 57">
          <a:extLst>
            <a:ext uri="{FF2B5EF4-FFF2-40B4-BE49-F238E27FC236}">
              <a16:creationId xmlns:a16="http://schemas.microsoft.com/office/drawing/2014/main" id="{00000000-0008-0000-0100-00005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89" name="Picture 57">
          <a:extLst>
            <a:ext uri="{FF2B5EF4-FFF2-40B4-BE49-F238E27FC236}">
              <a16:creationId xmlns:a16="http://schemas.microsoft.com/office/drawing/2014/main" id="{00000000-0008-0000-0100-00005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0" name="Picture 57">
          <a:extLst>
            <a:ext uri="{FF2B5EF4-FFF2-40B4-BE49-F238E27FC236}">
              <a16:creationId xmlns:a16="http://schemas.microsoft.com/office/drawing/2014/main" id="{00000000-0008-0000-0100-00005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1" name="Picture 57">
          <a:extLst>
            <a:ext uri="{FF2B5EF4-FFF2-40B4-BE49-F238E27FC236}">
              <a16:creationId xmlns:a16="http://schemas.microsoft.com/office/drawing/2014/main" id="{00000000-0008-0000-0100-00005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2" name="Picture 57">
          <a:extLst>
            <a:ext uri="{FF2B5EF4-FFF2-40B4-BE49-F238E27FC236}">
              <a16:creationId xmlns:a16="http://schemas.microsoft.com/office/drawing/2014/main" id="{00000000-0008-0000-0100-00006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3" name="Picture 57">
          <a:extLst>
            <a:ext uri="{FF2B5EF4-FFF2-40B4-BE49-F238E27FC236}">
              <a16:creationId xmlns:a16="http://schemas.microsoft.com/office/drawing/2014/main" id="{00000000-0008-0000-0100-00006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4" name="Picture 57">
          <a:extLst>
            <a:ext uri="{FF2B5EF4-FFF2-40B4-BE49-F238E27FC236}">
              <a16:creationId xmlns:a16="http://schemas.microsoft.com/office/drawing/2014/main" id="{00000000-0008-0000-0100-00006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5" name="Picture 57">
          <a:extLst>
            <a:ext uri="{FF2B5EF4-FFF2-40B4-BE49-F238E27FC236}">
              <a16:creationId xmlns:a16="http://schemas.microsoft.com/office/drawing/2014/main" id="{00000000-0008-0000-0100-00006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6" name="Picture 57">
          <a:extLst>
            <a:ext uri="{FF2B5EF4-FFF2-40B4-BE49-F238E27FC236}">
              <a16:creationId xmlns:a16="http://schemas.microsoft.com/office/drawing/2014/main" id="{00000000-0008-0000-0100-00006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7" name="Picture 57">
          <a:extLst>
            <a:ext uri="{FF2B5EF4-FFF2-40B4-BE49-F238E27FC236}">
              <a16:creationId xmlns:a16="http://schemas.microsoft.com/office/drawing/2014/main" id="{00000000-0008-0000-0100-00006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8" name="Picture 57">
          <a:extLst>
            <a:ext uri="{FF2B5EF4-FFF2-40B4-BE49-F238E27FC236}">
              <a16:creationId xmlns:a16="http://schemas.microsoft.com/office/drawing/2014/main" id="{00000000-0008-0000-01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199" name="Picture 57">
          <a:extLst>
            <a:ext uri="{FF2B5EF4-FFF2-40B4-BE49-F238E27FC236}">
              <a16:creationId xmlns:a16="http://schemas.microsoft.com/office/drawing/2014/main" id="{00000000-0008-0000-0100-00006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0" name="Picture 57">
          <a:extLst>
            <a:ext uri="{FF2B5EF4-FFF2-40B4-BE49-F238E27FC236}">
              <a16:creationId xmlns:a16="http://schemas.microsoft.com/office/drawing/2014/main" id="{00000000-0008-0000-0100-00006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1" name="Picture 57">
          <a:extLst>
            <a:ext uri="{FF2B5EF4-FFF2-40B4-BE49-F238E27FC236}">
              <a16:creationId xmlns:a16="http://schemas.microsoft.com/office/drawing/2014/main" id="{00000000-0008-0000-0100-00006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2" name="Picture 57">
          <a:extLst>
            <a:ext uri="{FF2B5EF4-FFF2-40B4-BE49-F238E27FC236}">
              <a16:creationId xmlns:a16="http://schemas.microsoft.com/office/drawing/2014/main" id="{00000000-0008-0000-0100-00006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3" name="Picture 57">
          <a:extLst>
            <a:ext uri="{FF2B5EF4-FFF2-40B4-BE49-F238E27FC236}">
              <a16:creationId xmlns:a16="http://schemas.microsoft.com/office/drawing/2014/main" id="{00000000-0008-0000-0100-00006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4" name="Picture 57">
          <a:extLst>
            <a:ext uri="{FF2B5EF4-FFF2-40B4-BE49-F238E27FC236}">
              <a16:creationId xmlns:a16="http://schemas.microsoft.com/office/drawing/2014/main" id="{00000000-0008-0000-0100-00006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5" name="Picture 57">
          <a:extLst>
            <a:ext uri="{FF2B5EF4-FFF2-40B4-BE49-F238E27FC236}">
              <a16:creationId xmlns:a16="http://schemas.microsoft.com/office/drawing/2014/main" id="{00000000-0008-0000-0100-00006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6" name="Picture 57">
          <a:extLst>
            <a:ext uri="{FF2B5EF4-FFF2-40B4-BE49-F238E27FC236}">
              <a16:creationId xmlns:a16="http://schemas.microsoft.com/office/drawing/2014/main" id="{00000000-0008-0000-0100-00006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7" name="Picture 57">
          <a:extLst>
            <a:ext uri="{FF2B5EF4-FFF2-40B4-BE49-F238E27FC236}">
              <a16:creationId xmlns:a16="http://schemas.microsoft.com/office/drawing/2014/main" id="{00000000-0008-0000-0100-00006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8" name="Picture 57">
          <a:extLst>
            <a:ext uri="{FF2B5EF4-FFF2-40B4-BE49-F238E27FC236}">
              <a16:creationId xmlns:a16="http://schemas.microsoft.com/office/drawing/2014/main" id="{00000000-0008-0000-0100-00007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09" name="Picture 57">
          <a:extLst>
            <a:ext uri="{FF2B5EF4-FFF2-40B4-BE49-F238E27FC236}">
              <a16:creationId xmlns:a16="http://schemas.microsoft.com/office/drawing/2014/main" id="{00000000-0008-0000-0100-00007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0" name="Picture 57">
          <a:extLst>
            <a:ext uri="{FF2B5EF4-FFF2-40B4-BE49-F238E27FC236}">
              <a16:creationId xmlns:a16="http://schemas.microsoft.com/office/drawing/2014/main" id="{00000000-0008-0000-0100-00007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1" name="Picture 57">
          <a:extLst>
            <a:ext uri="{FF2B5EF4-FFF2-40B4-BE49-F238E27FC236}">
              <a16:creationId xmlns:a16="http://schemas.microsoft.com/office/drawing/2014/main" id="{00000000-0008-0000-0100-00007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2" name="Picture 57">
          <a:extLst>
            <a:ext uri="{FF2B5EF4-FFF2-40B4-BE49-F238E27FC236}">
              <a16:creationId xmlns:a16="http://schemas.microsoft.com/office/drawing/2014/main" id="{00000000-0008-0000-0100-00007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3" name="Picture 57">
          <a:extLst>
            <a:ext uri="{FF2B5EF4-FFF2-40B4-BE49-F238E27FC236}">
              <a16:creationId xmlns:a16="http://schemas.microsoft.com/office/drawing/2014/main" id="{00000000-0008-0000-0100-00007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4" name="Picture 57">
          <a:extLst>
            <a:ext uri="{FF2B5EF4-FFF2-40B4-BE49-F238E27FC236}">
              <a16:creationId xmlns:a16="http://schemas.microsoft.com/office/drawing/2014/main" id="{00000000-0008-0000-0100-00007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5" name="Picture 57">
          <a:extLst>
            <a:ext uri="{FF2B5EF4-FFF2-40B4-BE49-F238E27FC236}">
              <a16:creationId xmlns:a16="http://schemas.microsoft.com/office/drawing/2014/main" id="{00000000-0008-0000-0100-00007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6" name="Picture 57">
          <a:extLst>
            <a:ext uri="{FF2B5EF4-FFF2-40B4-BE49-F238E27FC236}">
              <a16:creationId xmlns:a16="http://schemas.microsoft.com/office/drawing/2014/main" id="{00000000-0008-0000-0100-00007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7" name="Picture 57">
          <a:extLst>
            <a:ext uri="{FF2B5EF4-FFF2-40B4-BE49-F238E27FC236}">
              <a16:creationId xmlns:a16="http://schemas.microsoft.com/office/drawing/2014/main" id="{00000000-0008-0000-0100-00007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8" name="Picture 57">
          <a:extLst>
            <a:ext uri="{FF2B5EF4-FFF2-40B4-BE49-F238E27FC236}">
              <a16:creationId xmlns:a16="http://schemas.microsoft.com/office/drawing/2014/main" id="{00000000-0008-0000-0100-00007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19" name="Picture 57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0" name="Picture 57">
          <a:extLst>
            <a:ext uri="{FF2B5EF4-FFF2-40B4-BE49-F238E27FC236}">
              <a16:creationId xmlns:a16="http://schemas.microsoft.com/office/drawing/2014/main" id="{00000000-0008-0000-0100-00007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1" name="Picture 57">
          <a:extLst>
            <a:ext uri="{FF2B5EF4-FFF2-40B4-BE49-F238E27FC236}">
              <a16:creationId xmlns:a16="http://schemas.microsoft.com/office/drawing/2014/main" id="{00000000-0008-0000-0100-00007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2" name="Picture 57">
          <a:extLst>
            <a:ext uri="{FF2B5EF4-FFF2-40B4-BE49-F238E27FC236}">
              <a16:creationId xmlns:a16="http://schemas.microsoft.com/office/drawing/2014/main" id="{00000000-0008-0000-0100-00007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3" name="Picture 57">
          <a:extLst>
            <a:ext uri="{FF2B5EF4-FFF2-40B4-BE49-F238E27FC236}">
              <a16:creationId xmlns:a16="http://schemas.microsoft.com/office/drawing/2014/main" id="{00000000-0008-0000-0100-00007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4" name="Picture 57">
          <a:extLst>
            <a:ext uri="{FF2B5EF4-FFF2-40B4-BE49-F238E27FC236}">
              <a16:creationId xmlns:a16="http://schemas.microsoft.com/office/drawing/2014/main" id="{00000000-0008-0000-0100-00008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5" name="Picture 57">
          <a:extLst>
            <a:ext uri="{FF2B5EF4-FFF2-40B4-BE49-F238E27FC236}">
              <a16:creationId xmlns:a16="http://schemas.microsoft.com/office/drawing/2014/main" id="{00000000-0008-0000-0100-00008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6" name="Picture 57">
          <a:extLst>
            <a:ext uri="{FF2B5EF4-FFF2-40B4-BE49-F238E27FC236}">
              <a16:creationId xmlns:a16="http://schemas.microsoft.com/office/drawing/2014/main" id="{00000000-0008-0000-0100-00008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7" name="Picture 57">
          <a:extLst>
            <a:ext uri="{FF2B5EF4-FFF2-40B4-BE49-F238E27FC236}">
              <a16:creationId xmlns:a16="http://schemas.microsoft.com/office/drawing/2014/main" id="{00000000-0008-0000-0100-00008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8" name="Picture 57">
          <a:extLst>
            <a:ext uri="{FF2B5EF4-FFF2-40B4-BE49-F238E27FC236}">
              <a16:creationId xmlns:a16="http://schemas.microsoft.com/office/drawing/2014/main" id="{00000000-0008-0000-0100-00008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29" name="Picture 57">
          <a:extLst>
            <a:ext uri="{FF2B5EF4-FFF2-40B4-BE49-F238E27FC236}">
              <a16:creationId xmlns:a16="http://schemas.microsoft.com/office/drawing/2014/main" id="{00000000-0008-0000-0100-00008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0" name="Picture 57">
          <a:extLst>
            <a:ext uri="{FF2B5EF4-FFF2-40B4-BE49-F238E27FC236}">
              <a16:creationId xmlns:a16="http://schemas.microsoft.com/office/drawing/2014/main" id="{00000000-0008-0000-0100-00008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1" name="Picture 57">
          <a:extLst>
            <a:ext uri="{FF2B5EF4-FFF2-40B4-BE49-F238E27FC236}">
              <a16:creationId xmlns:a16="http://schemas.microsoft.com/office/drawing/2014/main" id="{00000000-0008-0000-0100-00008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2" name="Picture 57">
          <a:extLst>
            <a:ext uri="{FF2B5EF4-FFF2-40B4-BE49-F238E27FC236}">
              <a16:creationId xmlns:a16="http://schemas.microsoft.com/office/drawing/2014/main" id="{00000000-0008-0000-0100-00008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3" name="Picture 57">
          <a:extLst>
            <a:ext uri="{FF2B5EF4-FFF2-40B4-BE49-F238E27FC236}">
              <a16:creationId xmlns:a16="http://schemas.microsoft.com/office/drawing/2014/main" id="{00000000-0008-0000-0100-00008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4" name="Picture 57">
          <a:extLst>
            <a:ext uri="{FF2B5EF4-FFF2-40B4-BE49-F238E27FC236}">
              <a16:creationId xmlns:a16="http://schemas.microsoft.com/office/drawing/2014/main" id="{00000000-0008-0000-0100-00008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5" name="Picture 57">
          <a:extLst>
            <a:ext uri="{FF2B5EF4-FFF2-40B4-BE49-F238E27FC236}">
              <a16:creationId xmlns:a16="http://schemas.microsoft.com/office/drawing/2014/main" id="{00000000-0008-0000-0100-00008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6" name="Picture 57">
          <a:extLst>
            <a:ext uri="{FF2B5EF4-FFF2-40B4-BE49-F238E27FC236}">
              <a16:creationId xmlns:a16="http://schemas.microsoft.com/office/drawing/2014/main" id="{00000000-0008-0000-0100-00008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7" name="Picture 57">
          <a:extLst>
            <a:ext uri="{FF2B5EF4-FFF2-40B4-BE49-F238E27FC236}">
              <a16:creationId xmlns:a16="http://schemas.microsoft.com/office/drawing/2014/main" id="{00000000-0008-0000-0100-00008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8" name="Picture 57">
          <a:extLst>
            <a:ext uri="{FF2B5EF4-FFF2-40B4-BE49-F238E27FC236}">
              <a16:creationId xmlns:a16="http://schemas.microsoft.com/office/drawing/2014/main" id="{00000000-0008-0000-0100-00008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39" name="Picture 57">
          <a:extLst>
            <a:ext uri="{FF2B5EF4-FFF2-40B4-BE49-F238E27FC236}">
              <a16:creationId xmlns:a16="http://schemas.microsoft.com/office/drawing/2014/main" id="{00000000-0008-0000-0100-00008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0" name="Picture 57">
          <a:extLst>
            <a:ext uri="{FF2B5EF4-FFF2-40B4-BE49-F238E27FC236}">
              <a16:creationId xmlns:a16="http://schemas.microsoft.com/office/drawing/2014/main" id="{00000000-0008-0000-0100-00009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1" name="Picture 57">
          <a:extLst>
            <a:ext uri="{FF2B5EF4-FFF2-40B4-BE49-F238E27FC236}">
              <a16:creationId xmlns:a16="http://schemas.microsoft.com/office/drawing/2014/main" id="{00000000-0008-0000-0100-00009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2" name="Picture 57">
          <a:extLst>
            <a:ext uri="{FF2B5EF4-FFF2-40B4-BE49-F238E27FC236}">
              <a16:creationId xmlns:a16="http://schemas.microsoft.com/office/drawing/2014/main" id="{00000000-0008-0000-0100-00009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3" name="Picture 57">
          <a:extLst>
            <a:ext uri="{FF2B5EF4-FFF2-40B4-BE49-F238E27FC236}">
              <a16:creationId xmlns:a16="http://schemas.microsoft.com/office/drawing/2014/main" id="{00000000-0008-0000-0100-00009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4" name="Picture 57">
          <a:extLst>
            <a:ext uri="{FF2B5EF4-FFF2-40B4-BE49-F238E27FC236}">
              <a16:creationId xmlns:a16="http://schemas.microsoft.com/office/drawing/2014/main" id="{00000000-0008-0000-0100-00009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5" name="Picture 57">
          <a:extLst>
            <a:ext uri="{FF2B5EF4-FFF2-40B4-BE49-F238E27FC236}">
              <a16:creationId xmlns:a16="http://schemas.microsoft.com/office/drawing/2014/main" id="{00000000-0008-0000-0100-00009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6" name="Picture 57">
          <a:extLst>
            <a:ext uri="{FF2B5EF4-FFF2-40B4-BE49-F238E27FC236}">
              <a16:creationId xmlns:a16="http://schemas.microsoft.com/office/drawing/2014/main" id="{00000000-0008-0000-0100-00009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7" name="Picture 57">
          <a:extLst>
            <a:ext uri="{FF2B5EF4-FFF2-40B4-BE49-F238E27FC236}">
              <a16:creationId xmlns:a16="http://schemas.microsoft.com/office/drawing/2014/main" id="{00000000-0008-0000-0100-00009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8" name="Picture 57">
          <a:extLst>
            <a:ext uri="{FF2B5EF4-FFF2-40B4-BE49-F238E27FC236}">
              <a16:creationId xmlns:a16="http://schemas.microsoft.com/office/drawing/2014/main" id="{00000000-0008-0000-0100-00009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49" name="Picture 57">
          <a:extLst>
            <a:ext uri="{FF2B5EF4-FFF2-40B4-BE49-F238E27FC236}">
              <a16:creationId xmlns:a16="http://schemas.microsoft.com/office/drawing/2014/main" id="{00000000-0008-0000-0100-00009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0" name="Picture 57">
          <a:extLst>
            <a:ext uri="{FF2B5EF4-FFF2-40B4-BE49-F238E27FC236}">
              <a16:creationId xmlns:a16="http://schemas.microsoft.com/office/drawing/2014/main" id="{00000000-0008-0000-0100-00009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1" name="Picture 57">
          <a:extLst>
            <a:ext uri="{FF2B5EF4-FFF2-40B4-BE49-F238E27FC236}">
              <a16:creationId xmlns:a16="http://schemas.microsoft.com/office/drawing/2014/main" id="{00000000-0008-0000-0100-00009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2" name="Picture 57">
          <a:extLst>
            <a:ext uri="{FF2B5EF4-FFF2-40B4-BE49-F238E27FC236}">
              <a16:creationId xmlns:a16="http://schemas.microsoft.com/office/drawing/2014/main" id="{00000000-0008-0000-0100-00009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3" name="Picture 57">
          <a:extLst>
            <a:ext uri="{FF2B5EF4-FFF2-40B4-BE49-F238E27FC236}">
              <a16:creationId xmlns:a16="http://schemas.microsoft.com/office/drawing/2014/main" id="{00000000-0008-0000-0100-00009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4" name="Picture 57">
          <a:extLst>
            <a:ext uri="{FF2B5EF4-FFF2-40B4-BE49-F238E27FC236}">
              <a16:creationId xmlns:a16="http://schemas.microsoft.com/office/drawing/2014/main" id="{00000000-0008-0000-0100-00009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5" name="Picture 57">
          <a:extLst>
            <a:ext uri="{FF2B5EF4-FFF2-40B4-BE49-F238E27FC236}">
              <a16:creationId xmlns:a16="http://schemas.microsoft.com/office/drawing/2014/main" id="{00000000-0008-0000-0100-00009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6" name="Picture 57">
          <a:extLst>
            <a:ext uri="{FF2B5EF4-FFF2-40B4-BE49-F238E27FC236}">
              <a16:creationId xmlns:a16="http://schemas.microsoft.com/office/drawing/2014/main" id="{00000000-0008-0000-0100-0000A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7" name="Picture 57">
          <a:extLst>
            <a:ext uri="{FF2B5EF4-FFF2-40B4-BE49-F238E27FC236}">
              <a16:creationId xmlns:a16="http://schemas.microsoft.com/office/drawing/2014/main" id="{00000000-0008-0000-0100-0000A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8" name="Picture 57">
          <a:extLst>
            <a:ext uri="{FF2B5EF4-FFF2-40B4-BE49-F238E27FC236}">
              <a16:creationId xmlns:a16="http://schemas.microsoft.com/office/drawing/2014/main" id="{00000000-0008-0000-0100-0000A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59" name="Picture 57">
          <a:extLst>
            <a:ext uri="{FF2B5EF4-FFF2-40B4-BE49-F238E27FC236}">
              <a16:creationId xmlns:a16="http://schemas.microsoft.com/office/drawing/2014/main" id="{00000000-0008-0000-0100-0000A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0" name="Picture 57">
          <a:extLst>
            <a:ext uri="{FF2B5EF4-FFF2-40B4-BE49-F238E27FC236}">
              <a16:creationId xmlns:a16="http://schemas.microsoft.com/office/drawing/2014/main" id="{00000000-0008-0000-0100-0000A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1" name="Picture 57">
          <a:extLst>
            <a:ext uri="{FF2B5EF4-FFF2-40B4-BE49-F238E27FC236}">
              <a16:creationId xmlns:a16="http://schemas.microsoft.com/office/drawing/2014/main" id="{00000000-0008-0000-0100-0000A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2" name="Picture 57">
          <a:extLst>
            <a:ext uri="{FF2B5EF4-FFF2-40B4-BE49-F238E27FC236}">
              <a16:creationId xmlns:a16="http://schemas.microsoft.com/office/drawing/2014/main" id="{00000000-0008-0000-0100-0000A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3" name="Picture 57">
          <a:extLst>
            <a:ext uri="{FF2B5EF4-FFF2-40B4-BE49-F238E27FC236}">
              <a16:creationId xmlns:a16="http://schemas.microsoft.com/office/drawing/2014/main" id="{00000000-0008-0000-0100-0000A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4" name="Picture 57">
          <a:extLst>
            <a:ext uri="{FF2B5EF4-FFF2-40B4-BE49-F238E27FC236}">
              <a16:creationId xmlns:a16="http://schemas.microsoft.com/office/drawing/2014/main" id="{00000000-0008-0000-0100-0000A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5" name="Picture 57">
          <a:extLst>
            <a:ext uri="{FF2B5EF4-FFF2-40B4-BE49-F238E27FC236}">
              <a16:creationId xmlns:a16="http://schemas.microsoft.com/office/drawing/2014/main" id="{00000000-0008-0000-0100-0000A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6" name="Picture 57">
          <a:extLst>
            <a:ext uri="{FF2B5EF4-FFF2-40B4-BE49-F238E27FC236}">
              <a16:creationId xmlns:a16="http://schemas.microsoft.com/office/drawing/2014/main" id="{00000000-0008-0000-0100-0000A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7" name="Picture 57">
          <a:extLst>
            <a:ext uri="{FF2B5EF4-FFF2-40B4-BE49-F238E27FC236}">
              <a16:creationId xmlns:a16="http://schemas.microsoft.com/office/drawing/2014/main" id="{00000000-0008-0000-0100-0000A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8" name="Picture 57">
          <a:extLst>
            <a:ext uri="{FF2B5EF4-FFF2-40B4-BE49-F238E27FC236}">
              <a16:creationId xmlns:a16="http://schemas.microsoft.com/office/drawing/2014/main" id="{00000000-0008-0000-0100-0000A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69" name="Picture 57">
          <a:extLst>
            <a:ext uri="{FF2B5EF4-FFF2-40B4-BE49-F238E27FC236}">
              <a16:creationId xmlns:a16="http://schemas.microsoft.com/office/drawing/2014/main" id="{00000000-0008-0000-0100-0000A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0" name="Picture 57">
          <a:extLst>
            <a:ext uri="{FF2B5EF4-FFF2-40B4-BE49-F238E27FC236}">
              <a16:creationId xmlns:a16="http://schemas.microsoft.com/office/drawing/2014/main" id="{00000000-0008-0000-0100-0000A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1" name="Picture 57">
          <a:extLst>
            <a:ext uri="{FF2B5EF4-FFF2-40B4-BE49-F238E27FC236}">
              <a16:creationId xmlns:a16="http://schemas.microsoft.com/office/drawing/2014/main" id="{00000000-0008-0000-0100-0000A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2" name="Picture 57">
          <a:extLst>
            <a:ext uri="{FF2B5EF4-FFF2-40B4-BE49-F238E27FC236}">
              <a16:creationId xmlns:a16="http://schemas.microsoft.com/office/drawing/2014/main" id="{00000000-0008-0000-0100-0000B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3" name="Picture 57">
          <a:extLst>
            <a:ext uri="{FF2B5EF4-FFF2-40B4-BE49-F238E27FC236}">
              <a16:creationId xmlns:a16="http://schemas.microsoft.com/office/drawing/2014/main" id="{00000000-0008-0000-0100-0000B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4" name="Picture 57">
          <a:extLst>
            <a:ext uri="{FF2B5EF4-FFF2-40B4-BE49-F238E27FC236}">
              <a16:creationId xmlns:a16="http://schemas.microsoft.com/office/drawing/2014/main" id="{00000000-0008-0000-0100-0000B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5" name="Picture 57">
          <a:extLst>
            <a:ext uri="{FF2B5EF4-FFF2-40B4-BE49-F238E27FC236}">
              <a16:creationId xmlns:a16="http://schemas.microsoft.com/office/drawing/2014/main" id="{00000000-0008-0000-0100-0000B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6" name="Picture 57">
          <a:extLst>
            <a:ext uri="{FF2B5EF4-FFF2-40B4-BE49-F238E27FC236}">
              <a16:creationId xmlns:a16="http://schemas.microsoft.com/office/drawing/2014/main" id="{00000000-0008-0000-0100-0000B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7" name="Picture 57">
          <a:extLst>
            <a:ext uri="{FF2B5EF4-FFF2-40B4-BE49-F238E27FC236}">
              <a16:creationId xmlns:a16="http://schemas.microsoft.com/office/drawing/2014/main" id="{00000000-0008-0000-0100-0000B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8" name="Picture 57">
          <a:extLst>
            <a:ext uri="{FF2B5EF4-FFF2-40B4-BE49-F238E27FC236}">
              <a16:creationId xmlns:a16="http://schemas.microsoft.com/office/drawing/2014/main" id="{00000000-0008-0000-01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79" name="Picture 57">
          <a:extLst>
            <a:ext uri="{FF2B5EF4-FFF2-40B4-BE49-F238E27FC236}">
              <a16:creationId xmlns:a16="http://schemas.microsoft.com/office/drawing/2014/main" id="{00000000-0008-0000-0100-0000B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0" name="Picture 57">
          <a:extLst>
            <a:ext uri="{FF2B5EF4-FFF2-40B4-BE49-F238E27FC236}">
              <a16:creationId xmlns:a16="http://schemas.microsoft.com/office/drawing/2014/main" id="{00000000-0008-0000-0100-0000B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1" name="Picture 57">
          <a:extLst>
            <a:ext uri="{FF2B5EF4-FFF2-40B4-BE49-F238E27FC236}">
              <a16:creationId xmlns:a16="http://schemas.microsoft.com/office/drawing/2014/main" id="{00000000-0008-0000-0100-0000B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2" name="Picture 57">
          <a:extLst>
            <a:ext uri="{FF2B5EF4-FFF2-40B4-BE49-F238E27FC236}">
              <a16:creationId xmlns:a16="http://schemas.microsoft.com/office/drawing/2014/main" id="{00000000-0008-0000-0100-0000B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3" name="Picture 57">
          <a:extLst>
            <a:ext uri="{FF2B5EF4-FFF2-40B4-BE49-F238E27FC236}">
              <a16:creationId xmlns:a16="http://schemas.microsoft.com/office/drawing/2014/main" id="{00000000-0008-0000-0100-0000B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4" name="Picture 57">
          <a:extLst>
            <a:ext uri="{FF2B5EF4-FFF2-40B4-BE49-F238E27FC236}">
              <a16:creationId xmlns:a16="http://schemas.microsoft.com/office/drawing/2014/main" id="{00000000-0008-0000-0100-0000B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5" name="Picture 57">
          <a:extLst>
            <a:ext uri="{FF2B5EF4-FFF2-40B4-BE49-F238E27FC236}">
              <a16:creationId xmlns:a16="http://schemas.microsoft.com/office/drawing/2014/main" id="{00000000-0008-0000-0100-0000B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6" name="Picture 57">
          <a:extLst>
            <a:ext uri="{FF2B5EF4-FFF2-40B4-BE49-F238E27FC236}">
              <a16:creationId xmlns:a16="http://schemas.microsoft.com/office/drawing/2014/main" id="{00000000-0008-0000-0100-0000B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7" name="Picture 57">
          <a:extLst>
            <a:ext uri="{FF2B5EF4-FFF2-40B4-BE49-F238E27FC236}">
              <a16:creationId xmlns:a16="http://schemas.microsoft.com/office/drawing/2014/main" id="{00000000-0008-0000-0100-0000B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8" name="Picture 57">
          <a:extLst>
            <a:ext uri="{FF2B5EF4-FFF2-40B4-BE49-F238E27FC236}">
              <a16:creationId xmlns:a16="http://schemas.microsoft.com/office/drawing/2014/main" id="{00000000-0008-0000-0100-0000C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89" name="Picture 57">
          <a:extLst>
            <a:ext uri="{FF2B5EF4-FFF2-40B4-BE49-F238E27FC236}">
              <a16:creationId xmlns:a16="http://schemas.microsoft.com/office/drawing/2014/main" id="{00000000-0008-0000-0100-0000C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0" name="Picture 57">
          <a:extLst>
            <a:ext uri="{FF2B5EF4-FFF2-40B4-BE49-F238E27FC236}">
              <a16:creationId xmlns:a16="http://schemas.microsoft.com/office/drawing/2014/main" id="{00000000-0008-0000-0100-0000C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1" name="Picture 57">
          <a:extLst>
            <a:ext uri="{FF2B5EF4-FFF2-40B4-BE49-F238E27FC236}">
              <a16:creationId xmlns:a16="http://schemas.microsoft.com/office/drawing/2014/main" id="{00000000-0008-0000-0100-0000C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2" name="Picture 57">
          <a:extLst>
            <a:ext uri="{FF2B5EF4-FFF2-40B4-BE49-F238E27FC236}">
              <a16:creationId xmlns:a16="http://schemas.microsoft.com/office/drawing/2014/main" id="{00000000-0008-0000-0100-0000C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3" name="Picture 57">
          <a:extLst>
            <a:ext uri="{FF2B5EF4-FFF2-40B4-BE49-F238E27FC236}">
              <a16:creationId xmlns:a16="http://schemas.microsoft.com/office/drawing/2014/main" id="{00000000-0008-0000-0100-0000C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4" name="Picture 57">
          <a:extLst>
            <a:ext uri="{FF2B5EF4-FFF2-40B4-BE49-F238E27FC236}">
              <a16:creationId xmlns:a16="http://schemas.microsoft.com/office/drawing/2014/main" id="{00000000-0008-0000-0100-0000C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5" name="Picture 57">
          <a:extLst>
            <a:ext uri="{FF2B5EF4-FFF2-40B4-BE49-F238E27FC236}">
              <a16:creationId xmlns:a16="http://schemas.microsoft.com/office/drawing/2014/main" id="{00000000-0008-0000-0100-0000C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6" name="Picture 57">
          <a:extLst>
            <a:ext uri="{FF2B5EF4-FFF2-40B4-BE49-F238E27FC236}">
              <a16:creationId xmlns:a16="http://schemas.microsoft.com/office/drawing/2014/main" id="{00000000-0008-0000-0100-0000C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7" name="Picture 57">
          <a:extLst>
            <a:ext uri="{FF2B5EF4-FFF2-40B4-BE49-F238E27FC236}">
              <a16:creationId xmlns:a16="http://schemas.microsoft.com/office/drawing/2014/main" id="{00000000-0008-0000-0100-0000C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8" name="Picture 57">
          <a:extLst>
            <a:ext uri="{FF2B5EF4-FFF2-40B4-BE49-F238E27FC236}">
              <a16:creationId xmlns:a16="http://schemas.microsoft.com/office/drawing/2014/main" id="{00000000-0008-0000-0100-0000C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299" name="Picture 57">
          <a:extLst>
            <a:ext uri="{FF2B5EF4-FFF2-40B4-BE49-F238E27FC236}">
              <a16:creationId xmlns:a16="http://schemas.microsoft.com/office/drawing/2014/main" id="{00000000-0008-0000-0100-0000C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0" name="Picture 57">
          <a:extLst>
            <a:ext uri="{FF2B5EF4-FFF2-40B4-BE49-F238E27FC236}">
              <a16:creationId xmlns:a16="http://schemas.microsoft.com/office/drawing/2014/main" id="{00000000-0008-0000-0100-0000C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1" name="Picture 57">
          <a:extLst>
            <a:ext uri="{FF2B5EF4-FFF2-40B4-BE49-F238E27FC236}">
              <a16:creationId xmlns:a16="http://schemas.microsoft.com/office/drawing/2014/main" id="{00000000-0008-0000-0100-0000C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2" name="Picture 57">
          <a:extLst>
            <a:ext uri="{FF2B5EF4-FFF2-40B4-BE49-F238E27FC236}">
              <a16:creationId xmlns:a16="http://schemas.microsoft.com/office/drawing/2014/main" id="{00000000-0008-0000-0100-0000C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3" name="Picture 57">
          <a:extLst>
            <a:ext uri="{FF2B5EF4-FFF2-40B4-BE49-F238E27FC236}">
              <a16:creationId xmlns:a16="http://schemas.microsoft.com/office/drawing/2014/main" id="{00000000-0008-0000-0100-0000C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4" name="Picture 57">
          <a:extLst>
            <a:ext uri="{FF2B5EF4-FFF2-40B4-BE49-F238E27FC236}">
              <a16:creationId xmlns:a16="http://schemas.microsoft.com/office/drawing/2014/main" id="{00000000-0008-0000-0100-0000D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5" name="Picture 57">
          <a:extLst>
            <a:ext uri="{FF2B5EF4-FFF2-40B4-BE49-F238E27FC236}">
              <a16:creationId xmlns:a16="http://schemas.microsoft.com/office/drawing/2014/main" id="{00000000-0008-0000-0100-0000D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6" name="Picture 57">
          <a:extLst>
            <a:ext uri="{FF2B5EF4-FFF2-40B4-BE49-F238E27FC236}">
              <a16:creationId xmlns:a16="http://schemas.microsoft.com/office/drawing/2014/main" id="{00000000-0008-0000-0100-0000D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7" name="Picture 57">
          <a:extLst>
            <a:ext uri="{FF2B5EF4-FFF2-40B4-BE49-F238E27FC236}">
              <a16:creationId xmlns:a16="http://schemas.microsoft.com/office/drawing/2014/main" id="{00000000-0008-0000-0100-0000D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8" name="Picture 57">
          <a:extLst>
            <a:ext uri="{FF2B5EF4-FFF2-40B4-BE49-F238E27FC236}">
              <a16:creationId xmlns:a16="http://schemas.microsoft.com/office/drawing/2014/main" id="{00000000-0008-0000-0100-0000D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09" name="Picture 57">
          <a:extLst>
            <a:ext uri="{FF2B5EF4-FFF2-40B4-BE49-F238E27FC236}">
              <a16:creationId xmlns:a16="http://schemas.microsoft.com/office/drawing/2014/main" id="{00000000-0008-0000-0100-0000D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0" name="Picture 57">
          <a:extLst>
            <a:ext uri="{FF2B5EF4-FFF2-40B4-BE49-F238E27FC236}">
              <a16:creationId xmlns:a16="http://schemas.microsoft.com/office/drawing/2014/main" id="{00000000-0008-0000-0100-0000D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1" name="Picture 57">
          <a:extLst>
            <a:ext uri="{FF2B5EF4-FFF2-40B4-BE49-F238E27FC236}">
              <a16:creationId xmlns:a16="http://schemas.microsoft.com/office/drawing/2014/main" id="{00000000-0008-0000-0100-0000D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2" name="Picture 57">
          <a:extLst>
            <a:ext uri="{FF2B5EF4-FFF2-40B4-BE49-F238E27FC236}">
              <a16:creationId xmlns:a16="http://schemas.microsoft.com/office/drawing/2014/main" id="{00000000-0008-0000-0100-0000D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3" name="Picture 57">
          <a:extLst>
            <a:ext uri="{FF2B5EF4-FFF2-40B4-BE49-F238E27FC236}">
              <a16:creationId xmlns:a16="http://schemas.microsoft.com/office/drawing/2014/main" id="{00000000-0008-0000-0100-0000D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4" name="Picture 57">
          <a:extLst>
            <a:ext uri="{FF2B5EF4-FFF2-40B4-BE49-F238E27FC236}">
              <a16:creationId xmlns:a16="http://schemas.microsoft.com/office/drawing/2014/main" id="{00000000-0008-0000-0100-0000D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5" name="Picture 57">
          <a:extLst>
            <a:ext uri="{FF2B5EF4-FFF2-40B4-BE49-F238E27FC236}">
              <a16:creationId xmlns:a16="http://schemas.microsoft.com/office/drawing/2014/main" id="{00000000-0008-0000-0100-0000D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6" name="Picture 57">
          <a:extLst>
            <a:ext uri="{FF2B5EF4-FFF2-40B4-BE49-F238E27FC236}">
              <a16:creationId xmlns:a16="http://schemas.microsoft.com/office/drawing/2014/main" id="{00000000-0008-0000-0100-0000D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7" name="Picture 57">
          <a:extLst>
            <a:ext uri="{FF2B5EF4-FFF2-40B4-BE49-F238E27FC236}">
              <a16:creationId xmlns:a16="http://schemas.microsoft.com/office/drawing/2014/main" id="{00000000-0008-0000-0100-0000D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8" name="Picture 57">
          <a:extLst>
            <a:ext uri="{FF2B5EF4-FFF2-40B4-BE49-F238E27FC236}">
              <a16:creationId xmlns:a16="http://schemas.microsoft.com/office/drawing/2014/main" id="{00000000-0008-0000-0100-0000D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19" name="Picture 57">
          <a:extLst>
            <a:ext uri="{FF2B5EF4-FFF2-40B4-BE49-F238E27FC236}">
              <a16:creationId xmlns:a16="http://schemas.microsoft.com/office/drawing/2014/main" id="{00000000-0008-0000-0100-0000D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0" name="Picture 57">
          <a:extLst>
            <a:ext uri="{FF2B5EF4-FFF2-40B4-BE49-F238E27FC236}">
              <a16:creationId xmlns:a16="http://schemas.microsoft.com/office/drawing/2014/main" id="{00000000-0008-0000-0100-0000E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1" name="Picture 57">
          <a:extLst>
            <a:ext uri="{FF2B5EF4-FFF2-40B4-BE49-F238E27FC236}">
              <a16:creationId xmlns:a16="http://schemas.microsoft.com/office/drawing/2014/main" id="{00000000-0008-0000-0100-0000E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2" name="Picture 57">
          <a:extLst>
            <a:ext uri="{FF2B5EF4-FFF2-40B4-BE49-F238E27FC236}">
              <a16:creationId xmlns:a16="http://schemas.microsoft.com/office/drawing/2014/main" id="{00000000-0008-0000-0100-0000E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3" name="Picture 57">
          <a:extLst>
            <a:ext uri="{FF2B5EF4-FFF2-40B4-BE49-F238E27FC236}">
              <a16:creationId xmlns:a16="http://schemas.microsoft.com/office/drawing/2014/main" id="{00000000-0008-0000-0100-0000E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4" name="Picture 57">
          <a:extLst>
            <a:ext uri="{FF2B5EF4-FFF2-40B4-BE49-F238E27FC236}">
              <a16:creationId xmlns:a16="http://schemas.microsoft.com/office/drawing/2014/main" id="{00000000-0008-0000-0100-0000E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5" name="Picture 57">
          <a:extLst>
            <a:ext uri="{FF2B5EF4-FFF2-40B4-BE49-F238E27FC236}">
              <a16:creationId xmlns:a16="http://schemas.microsoft.com/office/drawing/2014/main" id="{00000000-0008-0000-0100-0000E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6" name="Picture 57">
          <a:extLst>
            <a:ext uri="{FF2B5EF4-FFF2-40B4-BE49-F238E27FC236}">
              <a16:creationId xmlns:a16="http://schemas.microsoft.com/office/drawing/2014/main" id="{00000000-0008-0000-0100-0000E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7" name="Picture 57">
          <a:extLst>
            <a:ext uri="{FF2B5EF4-FFF2-40B4-BE49-F238E27FC236}">
              <a16:creationId xmlns:a16="http://schemas.microsoft.com/office/drawing/2014/main" id="{00000000-0008-0000-0100-0000E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8" name="Picture 57">
          <a:extLst>
            <a:ext uri="{FF2B5EF4-FFF2-40B4-BE49-F238E27FC236}">
              <a16:creationId xmlns:a16="http://schemas.microsoft.com/office/drawing/2014/main" id="{00000000-0008-0000-0100-0000E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29" name="Picture 57">
          <a:extLst>
            <a:ext uri="{FF2B5EF4-FFF2-40B4-BE49-F238E27FC236}">
              <a16:creationId xmlns:a16="http://schemas.microsoft.com/office/drawing/2014/main" id="{00000000-0008-0000-0100-0000E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0" name="Picture 57">
          <a:extLst>
            <a:ext uri="{FF2B5EF4-FFF2-40B4-BE49-F238E27FC236}">
              <a16:creationId xmlns:a16="http://schemas.microsoft.com/office/drawing/2014/main" id="{00000000-0008-0000-0100-0000E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1" name="Picture 57">
          <a:extLst>
            <a:ext uri="{FF2B5EF4-FFF2-40B4-BE49-F238E27FC236}">
              <a16:creationId xmlns:a16="http://schemas.microsoft.com/office/drawing/2014/main" id="{00000000-0008-0000-0100-0000E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2" name="Picture 57">
          <a:extLst>
            <a:ext uri="{FF2B5EF4-FFF2-40B4-BE49-F238E27FC236}">
              <a16:creationId xmlns:a16="http://schemas.microsoft.com/office/drawing/2014/main" id="{00000000-0008-0000-0100-0000E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3" name="Picture 57">
          <a:extLst>
            <a:ext uri="{FF2B5EF4-FFF2-40B4-BE49-F238E27FC236}">
              <a16:creationId xmlns:a16="http://schemas.microsoft.com/office/drawing/2014/main" id="{00000000-0008-0000-0100-0000E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4" name="Picture 57">
          <a:extLst>
            <a:ext uri="{FF2B5EF4-FFF2-40B4-BE49-F238E27FC236}">
              <a16:creationId xmlns:a16="http://schemas.microsoft.com/office/drawing/2014/main" id="{00000000-0008-0000-0100-0000E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5" name="Picture 57">
          <a:extLst>
            <a:ext uri="{FF2B5EF4-FFF2-40B4-BE49-F238E27FC236}">
              <a16:creationId xmlns:a16="http://schemas.microsoft.com/office/drawing/2014/main" id="{00000000-0008-0000-0100-0000E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6" name="Picture 57">
          <a:extLst>
            <a:ext uri="{FF2B5EF4-FFF2-40B4-BE49-F238E27FC236}">
              <a16:creationId xmlns:a16="http://schemas.microsoft.com/office/drawing/2014/main" id="{00000000-0008-0000-0100-0000F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7" name="Picture 57">
          <a:extLst>
            <a:ext uri="{FF2B5EF4-FFF2-40B4-BE49-F238E27FC236}">
              <a16:creationId xmlns:a16="http://schemas.microsoft.com/office/drawing/2014/main" id="{00000000-0008-0000-0100-0000F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8" name="Picture 57">
          <a:extLst>
            <a:ext uri="{FF2B5EF4-FFF2-40B4-BE49-F238E27FC236}">
              <a16:creationId xmlns:a16="http://schemas.microsoft.com/office/drawing/2014/main" id="{00000000-0008-0000-0100-0000F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39" name="Picture 57">
          <a:extLst>
            <a:ext uri="{FF2B5EF4-FFF2-40B4-BE49-F238E27FC236}">
              <a16:creationId xmlns:a16="http://schemas.microsoft.com/office/drawing/2014/main" id="{00000000-0008-0000-0100-0000F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0" name="Picture 57">
          <a:extLst>
            <a:ext uri="{FF2B5EF4-FFF2-40B4-BE49-F238E27FC236}">
              <a16:creationId xmlns:a16="http://schemas.microsoft.com/office/drawing/2014/main" id="{00000000-0008-0000-0100-0000F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1" name="Picture 57">
          <a:extLst>
            <a:ext uri="{FF2B5EF4-FFF2-40B4-BE49-F238E27FC236}">
              <a16:creationId xmlns:a16="http://schemas.microsoft.com/office/drawing/2014/main" id="{00000000-0008-0000-0100-0000F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2" name="Picture 57">
          <a:extLst>
            <a:ext uri="{FF2B5EF4-FFF2-40B4-BE49-F238E27FC236}">
              <a16:creationId xmlns:a16="http://schemas.microsoft.com/office/drawing/2014/main" id="{00000000-0008-0000-0100-0000F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3" name="Picture 57">
          <a:extLst>
            <a:ext uri="{FF2B5EF4-FFF2-40B4-BE49-F238E27FC236}">
              <a16:creationId xmlns:a16="http://schemas.microsoft.com/office/drawing/2014/main" id="{00000000-0008-0000-0100-0000F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4" name="Picture 57">
          <a:extLst>
            <a:ext uri="{FF2B5EF4-FFF2-40B4-BE49-F238E27FC236}">
              <a16:creationId xmlns:a16="http://schemas.microsoft.com/office/drawing/2014/main" id="{00000000-0008-0000-0100-0000F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5" name="Picture 57">
          <a:extLst>
            <a:ext uri="{FF2B5EF4-FFF2-40B4-BE49-F238E27FC236}">
              <a16:creationId xmlns:a16="http://schemas.microsoft.com/office/drawing/2014/main" id="{00000000-0008-0000-0100-0000F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6" name="Picture 57">
          <a:extLst>
            <a:ext uri="{FF2B5EF4-FFF2-40B4-BE49-F238E27FC236}">
              <a16:creationId xmlns:a16="http://schemas.microsoft.com/office/drawing/2014/main" id="{00000000-0008-0000-0100-0000F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7" name="Picture 57">
          <a:extLst>
            <a:ext uri="{FF2B5EF4-FFF2-40B4-BE49-F238E27FC236}">
              <a16:creationId xmlns:a16="http://schemas.microsoft.com/office/drawing/2014/main" id="{00000000-0008-0000-0100-0000F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8" name="Picture 57">
          <a:extLst>
            <a:ext uri="{FF2B5EF4-FFF2-40B4-BE49-F238E27FC236}">
              <a16:creationId xmlns:a16="http://schemas.microsoft.com/office/drawing/2014/main" id="{00000000-0008-0000-0100-0000F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49" name="Picture 57">
          <a:extLst>
            <a:ext uri="{FF2B5EF4-FFF2-40B4-BE49-F238E27FC236}">
              <a16:creationId xmlns:a16="http://schemas.microsoft.com/office/drawing/2014/main" id="{00000000-0008-0000-0100-0000F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0" name="Picture 57">
          <a:extLst>
            <a:ext uri="{FF2B5EF4-FFF2-40B4-BE49-F238E27FC236}">
              <a16:creationId xmlns:a16="http://schemas.microsoft.com/office/drawing/2014/main" id="{00000000-0008-0000-0100-0000F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1" name="Picture 57">
          <a:extLst>
            <a:ext uri="{FF2B5EF4-FFF2-40B4-BE49-F238E27FC236}">
              <a16:creationId xmlns:a16="http://schemas.microsoft.com/office/drawing/2014/main" id="{00000000-0008-0000-0100-0000F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2" name="Picture 57">
          <a:extLst>
            <a:ext uri="{FF2B5EF4-FFF2-40B4-BE49-F238E27FC236}">
              <a16:creationId xmlns:a16="http://schemas.microsoft.com/office/drawing/2014/main" id="{00000000-0008-0000-0100-00000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3" name="Picture 57">
          <a:extLst>
            <a:ext uri="{FF2B5EF4-FFF2-40B4-BE49-F238E27FC236}">
              <a16:creationId xmlns:a16="http://schemas.microsoft.com/office/drawing/2014/main" id="{00000000-0008-0000-0100-00000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4" name="Picture 57">
          <a:extLst>
            <a:ext uri="{FF2B5EF4-FFF2-40B4-BE49-F238E27FC236}">
              <a16:creationId xmlns:a16="http://schemas.microsoft.com/office/drawing/2014/main" id="{00000000-0008-0000-0100-00000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5" name="Picture 57">
          <a:extLst>
            <a:ext uri="{FF2B5EF4-FFF2-40B4-BE49-F238E27FC236}">
              <a16:creationId xmlns:a16="http://schemas.microsoft.com/office/drawing/2014/main" id="{00000000-0008-0000-0100-00000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6" name="Picture 57">
          <a:extLst>
            <a:ext uri="{FF2B5EF4-FFF2-40B4-BE49-F238E27FC236}">
              <a16:creationId xmlns:a16="http://schemas.microsoft.com/office/drawing/2014/main" id="{00000000-0008-0000-0100-00000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7" name="Picture 57">
          <a:extLst>
            <a:ext uri="{FF2B5EF4-FFF2-40B4-BE49-F238E27FC236}">
              <a16:creationId xmlns:a16="http://schemas.microsoft.com/office/drawing/2014/main" id="{00000000-0008-0000-0100-00000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8" name="Picture 57">
          <a:extLst>
            <a:ext uri="{FF2B5EF4-FFF2-40B4-BE49-F238E27FC236}">
              <a16:creationId xmlns:a16="http://schemas.microsoft.com/office/drawing/2014/main" id="{00000000-0008-0000-0100-00000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59" name="Picture 57">
          <a:extLst>
            <a:ext uri="{FF2B5EF4-FFF2-40B4-BE49-F238E27FC236}">
              <a16:creationId xmlns:a16="http://schemas.microsoft.com/office/drawing/2014/main" id="{00000000-0008-0000-0100-00000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0" name="Picture 57">
          <a:extLst>
            <a:ext uri="{FF2B5EF4-FFF2-40B4-BE49-F238E27FC236}">
              <a16:creationId xmlns:a16="http://schemas.microsoft.com/office/drawing/2014/main" id="{00000000-0008-0000-0100-00000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1" name="Picture 57">
          <a:extLst>
            <a:ext uri="{FF2B5EF4-FFF2-40B4-BE49-F238E27FC236}">
              <a16:creationId xmlns:a16="http://schemas.microsoft.com/office/drawing/2014/main" id="{00000000-0008-0000-0100-00000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2" name="Picture 57">
          <a:extLst>
            <a:ext uri="{FF2B5EF4-FFF2-40B4-BE49-F238E27FC236}">
              <a16:creationId xmlns:a16="http://schemas.microsoft.com/office/drawing/2014/main" id="{00000000-0008-0000-0100-00000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3" name="Picture 57">
          <a:extLst>
            <a:ext uri="{FF2B5EF4-FFF2-40B4-BE49-F238E27FC236}">
              <a16:creationId xmlns:a16="http://schemas.microsoft.com/office/drawing/2014/main" id="{00000000-0008-0000-0100-00000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4" name="Picture 57">
          <a:extLst>
            <a:ext uri="{FF2B5EF4-FFF2-40B4-BE49-F238E27FC236}">
              <a16:creationId xmlns:a16="http://schemas.microsoft.com/office/drawing/2014/main" id="{00000000-0008-0000-0100-00000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5" name="Picture 57">
          <a:extLst>
            <a:ext uri="{FF2B5EF4-FFF2-40B4-BE49-F238E27FC236}">
              <a16:creationId xmlns:a16="http://schemas.microsoft.com/office/drawing/2014/main" id="{00000000-0008-0000-0100-00000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6" name="Picture 57">
          <a:extLst>
            <a:ext uri="{FF2B5EF4-FFF2-40B4-BE49-F238E27FC236}">
              <a16:creationId xmlns:a16="http://schemas.microsoft.com/office/drawing/2014/main" id="{00000000-0008-0000-0100-00000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7" name="Picture 57">
          <a:extLst>
            <a:ext uri="{FF2B5EF4-FFF2-40B4-BE49-F238E27FC236}">
              <a16:creationId xmlns:a16="http://schemas.microsoft.com/office/drawing/2014/main" id="{00000000-0008-0000-0100-00000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8" name="Picture 57">
          <a:extLst>
            <a:ext uri="{FF2B5EF4-FFF2-40B4-BE49-F238E27FC236}">
              <a16:creationId xmlns:a16="http://schemas.microsoft.com/office/drawing/2014/main" id="{00000000-0008-0000-0100-00001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69" name="Picture 57">
          <a:extLst>
            <a:ext uri="{FF2B5EF4-FFF2-40B4-BE49-F238E27FC236}">
              <a16:creationId xmlns:a16="http://schemas.microsoft.com/office/drawing/2014/main" id="{00000000-0008-0000-0100-00001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0" name="Picture 57">
          <a:extLst>
            <a:ext uri="{FF2B5EF4-FFF2-40B4-BE49-F238E27FC236}">
              <a16:creationId xmlns:a16="http://schemas.microsoft.com/office/drawing/2014/main" id="{00000000-0008-0000-0100-00001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1" name="Picture 57">
          <a:extLst>
            <a:ext uri="{FF2B5EF4-FFF2-40B4-BE49-F238E27FC236}">
              <a16:creationId xmlns:a16="http://schemas.microsoft.com/office/drawing/2014/main" id="{00000000-0008-0000-0100-00001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2" name="Picture 57">
          <a:extLst>
            <a:ext uri="{FF2B5EF4-FFF2-40B4-BE49-F238E27FC236}">
              <a16:creationId xmlns:a16="http://schemas.microsoft.com/office/drawing/2014/main" id="{00000000-0008-0000-0100-00001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714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3" name="Picture 57">
          <a:extLst>
            <a:ext uri="{FF2B5EF4-FFF2-40B4-BE49-F238E27FC236}">
              <a16:creationId xmlns:a16="http://schemas.microsoft.com/office/drawing/2014/main" id="{00000000-0008-0000-0100-00001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4" name="Picture 57">
          <a:extLst>
            <a:ext uri="{FF2B5EF4-FFF2-40B4-BE49-F238E27FC236}">
              <a16:creationId xmlns:a16="http://schemas.microsoft.com/office/drawing/2014/main" id="{00000000-0008-0000-0100-00001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5" name="Picture 57">
          <a:extLst>
            <a:ext uri="{FF2B5EF4-FFF2-40B4-BE49-F238E27FC236}">
              <a16:creationId xmlns:a16="http://schemas.microsoft.com/office/drawing/2014/main" id="{00000000-0008-0000-0100-00001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6" name="Picture 57">
          <a:extLst>
            <a:ext uri="{FF2B5EF4-FFF2-40B4-BE49-F238E27FC236}">
              <a16:creationId xmlns:a16="http://schemas.microsoft.com/office/drawing/2014/main" id="{00000000-0008-0000-0100-00001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7" name="Picture 57">
          <a:extLst>
            <a:ext uri="{FF2B5EF4-FFF2-40B4-BE49-F238E27FC236}">
              <a16:creationId xmlns:a16="http://schemas.microsoft.com/office/drawing/2014/main" id="{00000000-0008-0000-0100-00001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8" name="Picture 57">
          <a:extLst>
            <a:ext uri="{FF2B5EF4-FFF2-40B4-BE49-F238E27FC236}">
              <a16:creationId xmlns:a16="http://schemas.microsoft.com/office/drawing/2014/main" id="{00000000-0008-0000-0100-00001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79" name="Picture 57">
          <a:extLst>
            <a:ext uri="{FF2B5EF4-FFF2-40B4-BE49-F238E27FC236}">
              <a16:creationId xmlns:a16="http://schemas.microsoft.com/office/drawing/2014/main" id="{00000000-0008-0000-0100-00001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0" name="Picture 57">
          <a:extLst>
            <a:ext uri="{FF2B5EF4-FFF2-40B4-BE49-F238E27FC236}">
              <a16:creationId xmlns:a16="http://schemas.microsoft.com/office/drawing/2014/main" id="{00000000-0008-0000-0100-00001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1" name="Picture 57">
          <a:extLst>
            <a:ext uri="{FF2B5EF4-FFF2-40B4-BE49-F238E27FC236}">
              <a16:creationId xmlns:a16="http://schemas.microsoft.com/office/drawing/2014/main" id="{00000000-0008-0000-0100-00001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2" name="Picture 57">
          <a:extLst>
            <a:ext uri="{FF2B5EF4-FFF2-40B4-BE49-F238E27FC236}">
              <a16:creationId xmlns:a16="http://schemas.microsoft.com/office/drawing/2014/main" id="{00000000-0008-0000-0100-00001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3" name="Picture 57">
          <a:extLst>
            <a:ext uri="{FF2B5EF4-FFF2-40B4-BE49-F238E27FC236}">
              <a16:creationId xmlns:a16="http://schemas.microsoft.com/office/drawing/2014/main" id="{00000000-0008-0000-0100-00001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4" name="Picture 57">
          <a:extLst>
            <a:ext uri="{FF2B5EF4-FFF2-40B4-BE49-F238E27FC236}">
              <a16:creationId xmlns:a16="http://schemas.microsoft.com/office/drawing/2014/main" id="{00000000-0008-0000-0100-00002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5" name="Picture 57">
          <a:extLst>
            <a:ext uri="{FF2B5EF4-FFF2-40B4-BE49-F238E27FC236}">
              <a16:creationId xmlns:a16="http://schemas.microsoft.com/office/drawing/2014/main" id="{00000000-0008-0000-0100-00002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6" name="Picture 57">
          <a:extLst>
            <a:ext uri="{FF2B5EF4-FFF2-40B4-BE49-F238E27FC236}">
              <a16:creationId xmlns:a16="http://schemas.microsoft.com/office/drawing/2014/main" id="{00000000-0008-0000-0100-00002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7" name="Picture 57">
          <a:extLst>
            <a:ext uri="{FF2B5EF4-FFF2-40B4-BE49-F238E27FC236}">
              <a16:creationId xmlns:a16="http://schemas.microsoft.com/office/drawing/2014/main" id="{00000000-0008-0000-0100-00002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8" name="Picture 57">
          <a:extLst>
            <a:ext uri="{FF2B5EF4-FFF2-40B4-BE49-F238E27FC236}">
              <a16:creationId xmlns:a16="http://schemas.microsoft.com/office/drawing/2014/main" id="{00000000-0008-0000-0100-00002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89" name="Picture 57">
          <a:extLst>
            <a:ext uri="{FF2B5EF4-FFF2-40B4-BE49-F238E27FC236}">
              <a16:creationId xmlns:a16="http://schemas.microsoft.com/office/drawing/2014/main" id="{00000000-0008-0000-0100-00002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0" name="Picture 57">
          <a:extLst>
            <a:ext uri="{FF2B5EF4-FFF2-40B4-BE49-F238E27FC236}">
              <a16:creationId xmlns:a16="http://schemas.microsoft.com/office/drawing/2014/main" id="{00000000-0008-0000-0100-00002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1" name="Picture 57">
          <a:extLst>
            <a:ext uri="{FF2B5EF4-FFF2-40B4-BE49-F238E27FC236}">
              <a16:creationId xmlns:a16="http://schemas.microsoft.com/office/drawing/2014/main" id="{00000000-0008-0000-0100-00002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2" name="Picture 57">
          <a:extLst>
            <a:ext uri="{FF2B5EF4-FFF2-40B4-BE49-F238E27FC236}">
              <a16:creationId xmlns:a16="http://schemas.microsoft.com/office/drawing/2014/main" id="{00000000-0008-0000-0100-00002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3" name="Picture 57">
          <a:extLst>
            <a:ext uri="{FF2B5EF4-FFF2-40B4-BE49-F238E27FC236}">
              <a16:creationId xmlns:a16="http://schemas.microsoft.com/office/drawing/2014/main" id="{00000000-0008-0000-0100-00002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4" name="Picture 57">
          <a:extLst>
            <a:ext uri="{FF2B5EF4-FFF2-40B4-BE49-F238E27FC236}">
              <a16:creationId xmlns:a16="http://schemas.microsoft.com/office/drawing/2014/main" id="{00000000-0008-0000-0100-00002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5" name="Picture 57">
          <a:extLst>
            <a:ext uri="{FF2B5EF4-FFF2-40B4-BE49-F238E27FC236}">
              <a16:creationId xmlns:a16="http://schemas.microsoft.com/office/drawing/2014/main" id="{00000000-0008-0000-0100-00002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6" name="Picture 57">
          <a:extLst>
            <a:ext uri="{FF2B5EF4-FFF2-40B4-BE49-F238E27FC236}">
              <a16:creationId xmlns:a16="http://schemas.microsoft.com/office/drawing/2014/main" id="{00000000-0008-0000-0100-00002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7" name="Picture 57">
          <a:extLst>
            <a:ext uri="{FF2B5EF4-FFF2-40B4-BE49-F238E27FC236}">
              <a16:creationId xmlns:a16="http://schemas.microsoft.com/office/drawing/2014/main" id="{00000000-0008-0000-0100-00002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8" name="Picture 57">
          <a:extLst>
            <a:ext uri="{FF2B5EF4-FFF2-40B4-BE49-F238E27FC236}">
              <a16:creationId xmlns:a16="http://schemas.microsoft.com/office/drawing/2014/main" id="{00000000-0008-0000-0100-00002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399" name="Picture 57">
          <a:extLst>
            <a:ext uri="{FF2B5EF4-FFF2-40B4-BE49-F238E27FC236}">
              <a16:creationId xmlns:a16="http://schemas.microsoft.com/office/drawing/2014/main" id="{00000000-0008-0000-0100-00002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0" name="Picture 57">
          <a:extLst>
            <a:ext uri="{FF2B5EF4-FFF2-40B4-BE49-F238E27FC236}">
              <a16:creationId xmlns:a16="http://schemas.microsoft.com/office/drawing/2014/main" id="{00000000-0008-0000-0100-00003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1" name="Picture 57">
          <a:extLst>
            <a:ext uri="{FF2B5EF4-FFF2-40B4-BE49-F238E27FC236}">
              <a16:creationId xmlns:a16="http://schemas.microsoft.com/office/drawing/2014/main" id="{00000000-0008-0000-0100-00003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2" name="Picture 57">
          <a:extLst>
            <a:ext uri="{FF2B5EF4-FFF2-40B4-BE49-F238E27FC236}">
              <a16:creationId xmlns:a16="http://schemas.microsoft.com/office/drawing/2014/main" id="{00000000-0008-0000-0100-00003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3" name="Picture 57">
          <a:extLst>
            <a:ext uri="{FF2B5EF4-FFF2-40B4-BE49-F238E27FC236}">
              <a16:creationId xmlns:a16="http://schemas.microsoft.com/office/drawing/2014/main" id="{00000000-0008-0000-0100-00003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4" name="Picture 57">
          <a:extLst>
            <a:ext uri="{FF2B5EF4-FFF2-40B4-BE49-F238E27FC236}">
              <a16:creationId xmlns:a16="http://schemas.microsoft.com/office/drawing/2014/main" id="{00000000-0008-0000-0100-00003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5" name="Picture 57">
          <a:extLst>
            <a:ext uri="{FF2B5EF4-FFF2-40B4-BE49-F238E27FC236}">
              <a16:creationId xmlns:a16="http://schemas.microsoft.com/office/drawing/2014/main" id="{00000000-0008-0000-0100-00003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6" name="Picture 57">
          <a:extLst>
            <a:ext uri="{FF2B5EF4-FFF2-40B4-BE49-F238E27FC236}">
              <a16:creationId xmlns:a16="http://schemas.microsoft.com/office/drawing/2014/main" id="{00000000-0008-0000-0100-00003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7" name="Picture 57">
          <a:extLst>
            <a:ext uri="{FF2B5EF4-FFF2-40B4-BE49-F238E27FC236}">
              <a16:creationId xmlns:a16="http://schemas.microsoft.com/office/drawing/2014/main" id="{00000000-0008-0000-0100-00003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8" name="Picture 57">
          <a:extLst>
            <a:ext uri="{FF2B5EF4-FFF2-40B4-BE49-F238E27FC236}">
              <a16:creationId xmlns:a16="http://schemas.microsoft.com/office/drawing/2014/main" id="{00000000-0008-0000-0100-00003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09" name="Picture 57">
          <a:extLst>
            <a:ext uri="{FF2B5EF4-FFF2-40B4-BE49-F238E27FC236}">
              <a16:creationId xmlns:a16="http://schemas.microsoft.com/office/drawing/2014/main" id="{00000000-0008-0000-0100-00003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0" name="Picture 57">
          <a:extLst>
            <a:ext uri="{FF2B5EF4-FFF2-40B4-BE49-F238E27FC236}">
              <a16:creationId xmlns:a16="http://schemas.microsoft.com/office/drawing/2014/main" id="{00000000-0008-0000-0100-00003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1" name="Picture 57">
          <a:extLst>
            <a:ext uri="{FF2B5EF4-FFF2-40B4-BE49-F238E27FC236}">
              <a16:creationId xmlns:a16="http://schemas.microsoft.com/office/drawing/2014/main" id="{00000000-0008-0000-0100-00003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2" name="Picture 57">
          <a:extLst>
            <a:ext uri="{FF2B5EF4-FFF2-40B4-BE49-F238E27FC236}">
              <a16:creationId xmlns:a16="http://schemas.microsoft.com/office/drawing/2014/main" id="{00000000-0008-0000-0100-00003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3" name="Picture 57">
          <a:extLst>
            <a:ext uri="{FF2B5EF4-FFF2-40B4-BE49-F238E27FC236}">
              <a16:creationId xmlns:a16="http://schemas.microsoft.com/office/drawing/2014/main" id="{00000000-0008-0000-0100-00003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4" name="Picture 57">
          <a:extLst>
            <a:ext uri="{FF2B5EF4-FFF2-40B4-BE49-F238E27FC236}">
              <a16:creationId xmlns:a16="http://schemas.microsoft.com/office/drawing/2014/main" id="{00000000-0008-0000-0100-00003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5" name="Picture 57">
          <a:extLst>
            <a:ext uri="{FF2B5EF4-FFF2-40B4-BE49-F238E27FC236}">
              <a16:creationId xmlns:a16="http://schemas.microsoft.com/office/drawing/2014/main" id="{00000000-0008-0000-0100-00003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6" name="Picture 57">
          <a:extLst>
            <a:ext uri="{FF2B5EF4-FFF2-40B4-BE49-F238E27FC236}">
              <a16:creationId xmlns:a16="http://schemas.microsoft.com/office/drawing/2014/main" id="{00000000-0008-0000-0100-00004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7" name="Picture 57">
          <a:extLst>
            <a:ext uri="{FF2B5EF4-FFF2-40B4-BE49-F238E27FC236}">
              <a16:creationId xmlns:a16="http://schemas.microsoft.com/office/drawing/2014/main" id="{00000000-0008-0000-0100-00004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8" name="Picture 57">
          <a:extLst>
            <a:ext uri="{FF2B5EF4-FFF2-40B4-BE49-F238E27FC236}">
              <a16:creationId xmlns:a16="http://schemas.microsoft.com/office/drawing/2014/main" id="{00000000-0008-0000-0100-00004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19" name="Picture 57">
          <a:extLst>
            <a:ext uri="{FF2B5EF4-FFF2-40B4-BE49-F238E27FC236}">
              <a16:creationId xmlns:a16="http://schemas.microsoft.com/office/drawing/2014/main" id="{00000000-0008-0000-0100-00004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0" name="Picture 57">
          <a:extLst>
            <a:ext uri="{FF2B5EF4-FFF2-40B4-BE49-F238E27FC236}">
              <a16:creationId xmlns:a16="http://schemas.microsoft.com/office/drawing/2014/main" id="{00000000-0008-0000-0100-00004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1" name="Picture 57">
          <a:extLst>
            <a:ext uri="{FF2B5EF4-FFF2-40B4-BE49-F238E27FC236}">
              <a16:creationId xmlns:a16="http://schemas.microsoft.com/office/drawing/2014/main" id="{00000000-0008-0000-0100-00004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2" name="Picture 57">
          <a:extLst>
            <a:ext uri="{FF2B5EF4-FFF2-40B4-BE49-F238E27FC236}">
              <a16:creationId xmlns:a16="http://schemas.microsoft.com/office/drawing/2014/main" id="{00000000-0008-0000-0100-00004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3" name="Picture 57">
          <a:extLst>
            <a:ext uri="{FF2B5EF4-FFF2-40B4-BE49-F238E27FC236}">
              <a16:creationId xmlns:a16="http://schemas.microsoft.com/office/drawing/2014/main" id="{00000000-0008-0000-0100-00004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4" name="Picture 57">
          <a:extLst>
            <a:ext uri="{FF2B5EF4-FFF2-40B4-BE49-F238E27FC236}">
              <a16:creationId xmlns:a16="http://schemas.microsoft.com/office/drawing/2014/main" id="{00000000-0008-0000-0100-00004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5" name="Picture 57">
          <a:extLst>
            <a:ext uri="{FF2B5EF4-FFF2-40B4-BE49-F238E27FC236}">
              <a16:creationId xmlns:a16="http://schemas.microsoft.com/office/drawing/2014/main" id="{00000000-0008-0000-0100-00004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6" name="Picture 57">
          <a:extLst>
            <a:ext uri="{FF2B5EF4-FFF2-40B4-BE49-F238E27FC236}">
              <a16:creationId xmlns:a16="http://schemas.microsoft.com/office/drawing/2014/main" id="{00000000-0008-0000-0100-00004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7" name="Picture 57">
          <a:extLst>
            <a:ext uri="{FF2B5EF4-FFF2-40B4-BE49-F238E27FC236}">
              <a16:creationId xmlns:a16="http://schemas.microsoft.com/office/drawing/2014/main" id="{00000000-0008-0000-0100-00004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8" name="Picture 57">
          <a:extLst>
            <a:ext uri="{FF2B5EF4-FFF2-40B4-BE49-F238E27FC236}">
              <a16:creationId xmlns:a16="http://schemas.microsoft.com/office/drawing/2014/main" id="{00000000-0008-0000-0100-00004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29" name="Picture 57">
          <a:extLst>
            <a:ext uri="{FF2B5EF4-FFF2-40B4-BE49-F238E27FC236}">
              <a16:creationId xmlns:a16="http://schemas.microsoft.com/office/drawing/2014/main" id="{00000000-0008-0000-0100-00004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0" name="Picture 57">
          <a:extLst>
            <a:ext uri="{FF2B5EF4-FFF2-40B4-BE49-F238E27FC236}">
              <a16:creationId xmlns:a16="http://schemas.microsoft.com/office/drawing/2014/main" id="{00000000-0008-0000-0100-00004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1" name="Picture 57">
          <a:extLst>
            <a:ext uri="{FF2B5EF4-FFF2-40B4-BE49-F238E27FC236}">
              <a16:creationId xmlns:a16="http://schemas.microsoft.com/office/drawing/2014/main" id="{00000000-0008-0000-0100-00004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2" name="Picture 57">
          <a:extLst>
            <a:ext uri="{FF2B5EF4-FFF2-40B4-BE49-F238E27FC236}">
              <a16:creationId xmlns:a16="http://schemas.microsoft.com/office/drawing/2014/main" id="{00000000-0008-0000-0100-00005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3" name="Picture 57">
          <a:extLst>
            <a:ext uri="{FF2B5EF4-FFF2-40B4-BE49-F238E27FC236}">
              <a16:creationId xmlns:a16="http://schemas.microsoft.com/office/drawing/2014/main" id="{00000000-0008-0000-0100-00005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4" name="Picture 57">
          <a:extLst>
            <a:ext uri="{FF2B5EF4-FFF2-40B4-BE49-F238E27FC236}">
              <a16:creationId xmlns:a16="http://schemas.microsoft.com/office/drawing/2014/main" id="{00000000-0008-0000-0100-00005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5" name="Picture 57">
          <a:extLst>
            <a:ext uri="{FF2B5EF4-FFF2-40B4-BE49-F238E27FC236}">
              <a16:creationId xmlns:a16="http://schemas.microsoft.com/office/drawing/2014/main" id="{00000000-0008-0000-0100-00005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6" name="Picture 57">
          <a:extLst>
            <a:ext uri="{FF2B5EF4-FFF2-40B4-BE49-F238E27FC236}">
              <a16:creationId xmlns:a16="http://schemas.microsoft.com/office/drawing/2014/main" id="{00000000-0008-0000-0100-00005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7" name="Picture 57">
          <a:extLst>
            <a:ext uri="{FF2B5EF4-FFF2-40B4-BE49-F238E27FC236}">
              <a16:creationId xmlns:a16="http://schemas.microsoft.com/office/drawing/2014/main" id="{00000000-0008-0000-0100-00005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8" name="Picture 57">
          <a:extLst>
            <a:ext uri="{FF2B5EF4-FFF2-40B4-BE49-F238E27FC236}">
              <a16:creationId xmlns:a16="http://schemas.microsoft.com/office/drawing/2014/main" id="{00000000-0008-0000-0100-00005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39" name="Picture 57">
          <a:extLst>
            <a:ext uri="{FF2B5EF4-FFF2-40B4-BE49-F238E27FC236}">
              <a16:creationId xmlns:a16="http://schemas.microsoft.com/office/drawing/2014/main" id="{00000000-0008-0000-0100-00005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0" name="Picture 57">
          <a:extLst>
            <a:ext uri="{FF2B5EF4-FFF2-40B4-BE49-F238E27FC236}">
              <a16:creationId xmlns:a16="http://schemas.microsoft.com/office/drawing/2014/main" id="{00000000-0008-0000-0100-00005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1" name="Picture 57">
          <a:extLst>
            <a:ext uri="{FF2B5EF4-FFF2-40B4-BE49-F238E27FC236}">
              <a16:creationId xmlns:a16="http://schemas.microsoft.com/office/drawing/2014/main" id="{00000000-0008-0000-0100-00005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2" name="Picture 57">
          <a:extLst>
            <a:ext uri="{FF2B5EF4-FFF2-40B4-BE49-F238E27FC236}">
              <a16:creationId xmlns:a16="http://schemas.microsoft.com/office/drawing/2014/main" id="{00000000-0008-0000-0100-00005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3" name="Picture 57">
          <a:extLst>
            <a:ext uri="{FF2B5EF4-FFF2-40B4-BE49-F238E27FC236}">
              <a16:creationId xmlns:a16="http://schemas.microsoft.com/office/drawing/2014/main" id="{00000000-0008-0000-0100-00005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4" name="Picture 57">
          <a:extLst>
            <a:ext uri="{FF2B5EF4-FFF2-40B4-BE49-F238E27FC236}">
              <a16:creationId xmlns:a16="http://schemas.microsoft.com/office/drawing/2014/main" id="{00000000-0008-0000-0100-00005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5" name="Picture 57">
          <a:extLst>
            <a:ext uri="{FF2B5EF4-FFF2-40B4-BE49-F238E27FC236}">
              <a16:creationId xmlns:a16="http://schemas.microsoft.com/office/drawing/2014/main" id="{00000000-0008-0000-0100-00005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6" name="Picture 57">
          <a:extLst>
            <a:ext uri="{FF2B5EF4-FFF2-40B4-BE49-F238E27FC236}">
              <a16:creationId xmlns:a16="http://schemas.microsoft.com/office/drawing/2014/main" id="{00000000-0008-0000-0100-00005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7" name="Picture 57">
          <a:extLst>
            <a:ext uri="{FF2B5EF4-FFF2-40B4-BE49-F238E27FC236}">
              <a16:creationId xmlns:a16="http://schemas.microsoft.com/office/drawing/2014/main" id="{00000000-0008-0000-0100-00005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8" name="Picture 57">
          <a:extLst>
            <a:ext uri="{FF2B5EF4-FFF2-40B4-BE49-F238E27FC236}">
              <a16:creationId xmlns:a16="http://schemas.microsoft.com/office/drawing/2014/main" id="{00000000-0008-0000-0100-00006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49" name="Picture 57">
          <a:extLst>
            <a:ext uri="{FF2B5EF4-FFF2-40B4-BE49-F238E27FC236}">
              <a16:creationId xmlns:a16="http://schemas.microsoft.com/office/drawing/2014/main" id="{00000000-0008-0000-0100-00006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0" name="Picture 57">
          <a:extLst>
            <a:ext uri="{FF2B5EF4-FFF2-40B4-BE49-F238E27FC236}">
              <a16:creationId xmlns:a16="http://schemas.microsoft.com/office/drawing/2014/main" id="{00000000-0008-0000-0100-00006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1" name="Picture 57">
          <a:extLst>
            <a:ext uri="{FF2B5EF4-FFF2-40B4-BE49-F238E27FC236}">
              <a16:creationId xmlns:a16="http://schemas.microsoft.com/office/drawing/2014/main" id="{00000000-0008-0000-0100-00006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2" name="Picture 57">
          <a:extLst>
            <a:ext uri="{FF2B5EF4-FFF2-40B4-BE49-F238E27FC236}">
              <a16:creationId xmlns:a16="http://schemas.microsoft.com/office/drawing/2014/main" id="{00000000-0008-0000-0100-00006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3" name="Picture 57">
          <a:extLst>
            <a:ext uri="{FF2B5EF4-FFF2-40B4-BE49-F238E27FC236}">
              <a16:creationId xmlns:a16="http://schemas.microsoft.com/office/drawing/2014/main" id="{00000000-0008-0000-0100-00006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4" name="Picture 57">
          <a:extLst>
            <a:ext uri="{FF2B5EF4-FFF2-40B4-BE49-F238E27FC236}">
              <a16:creationId xmlns:a16="http://schemas.microsoft.com/office/drawing/2014/main" id="{00000000-0008-0000-0100-00006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5" name="Picture 57">
          <a:extLst>
            <a:ext uri="{FF2B5EF4-FFF2-40B4-BE49-F238E27FC236}">
              <a16:creationId xmlns:a16="http://schemas.microsoft.com/office/drawing/2014/main" id="{00000000-0008-0000-0100-00006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6" name="Picture 57">
          <a:extLst>
            <a:ext uri="{FF2B5EF4-FFF2-40B4-BE49-F238E27FC236}">
              <a16:creationId xmlns:a16="http://schemas.microsoft.com/office/drawing/2014/main" id="{00000000-0008-0000-0100-00006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7" name="Picture 57">
          <a:extLst>
            <a:ext uri="{FF2B5EF4-FFF2-40B4-BE49-F238E27FC236}">
              <a16:creationId xmlns:a16="http://schemas.microsoft.com/office/drawing/2014/main" id="{00000000-0008-0000-0100-00006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8" name="Picture 57">
          <a:extLst>
            <a:ext uri="{FF2B5EF4-FFF2-40B4-BE49-F238E27FC236}">
              <a16:creationId xmlns:a16="http://schemas.microsoft.com/office/drawing/2014/main" id="{00000000-0008-0000-0100-00006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59" name="Picture 57">
          <a:extLst>
            <a:ext uri="{FF2B5EF4-FFF2-40B4-BE49-F238E27FC236}">
              <a16:creationId xmlns:a16="http://schemas.microsoft.com/office/drawing/2014/main" id="{00000000-0008-0000-0100-00006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0" name="Picture 57">
          <a:extLst>
            <a:ext uri="{FF2B5EF4-FFF2-40B4-BE49-F238E27FC236}">
              <a16:creationId xmlns:a16="http://schemas.microsoft.com/office/drawing/2014/main" id="{00000000-0008-0000-0100-00006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1" name="Picture 57">
          <a:extLst>
            <a:ext uri="{FF2B5EF4-FFF2-40B4-BE49-F238E27FC236}">
              <a16:creationId xmlns:a16="http://schemas.microsoft.com/office/drawing/2014/main" id="{00000000-0008-0000-0100-00006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2" name="Picture 57">
          <a:extLst>
            <a:ext uri="{FF2B5EF4-FFF2-40B4-BE49-F238E27FC236}">
              <a16:creationId xmlns:a16="http://schemas.microsoft.com/office/drawing/2014/main" id="{00000000-0008-0000-0100-00006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3" name="Picture 57">
          <a:extLst>
            <a:ext uri="{FF2B5EF4-FFF2-40B4-BE49-F238E27FC236}">
              <a16:creationId xmlns:a16="http://schemas.microsoft.com/office/drawing/2014/main" id="{00000000-0008-0000-0100-00006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4" name="Picture 57">
          <a:extLst>
            <a:ext uri="{FF2B5EF4-FFF2-40B4-BE49-F238E27FC236}">
              <a16:creationId xmlns:a16="http://schemas.microsoft.com/office/drawing/2014/main" id="{00000000-0008-0000-0100-00007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5" name="Picture 57">
          <a:extLst>
            <a:ext uri="{FF2B5EF4-FFF2-40B4-BE49-F238E27FC236}">
              <a16:creationId xmlns:a16="http://schemas.microsoft.com/office/drawing/2014/main" id="{00000000-0008-0000-0100-00007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6" name="Picture 57">
          <a:extLst>
            <a:ext uri="{FF2B5EF4-FFF2-40B4-BE49-F238E27FC236}">
              <a16:creationId xmlns:a16="http://schemas.microsoft.com/office/drawing/2014/main" id="{00000000-0008-0000-0100-00007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7" name="Picture 57">
          <a:extLst>
            <a:ext uri="{FF2B5EF4-FFF2-40B4-BE49-F238E27FC236}">
              <a16:creationId xmlns:a16="http://schemas.microsoft.com/office/drawing/2014/main" id="{00000000-0008-0000-0100-00007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8" name="Picture 57">
          <a:extLst>
            <a:ext uri="{FF2B5EF4-FFF2-40B4-BE49-F238E27FC236}">
              <a16:creationId xmlns:a16="http://schemas.microsoft.com/office/drawing/2014/main" id="{00000000-0008-0000-0100-00007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69" name="Picture 57">
          <a:extLst>
            <a:ext uri="{FF2B5EF4-FFF2-40B4-BE49-F238E27FC236}">
              <a16:creationId xmlns:a16="http://schemas.microsoft.com/office/drawing/2014/main" id="{00000000-0008-0000-0100-00007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0" name="Picture 57">
          <a:extLst>
            <a:ext uri="{FF2B5EF4-FFF2-40B4-BE49-F238E27FC236}">
              <a16:creationId xmlns:a16="http://schemas.microsoft.com/office/drawing/2014/main" id="{00000000-0008-0000-0100-00007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1" name="Picture 57">
          <a:extLst>
            <a:ext uri="{FF2B5EF4-FFF2-40B4-BE49-F238E27FC236}">
              <a16:creationId xmlns:a16="http://schemas.microsoft.com/office/drawing/2014/main" id="{00000000-0008-0000-0100-00007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2" name="Picture 57">
          <a:extLst>
            <a:ext uri="{FF2B5EF4-FFF2-40B4-BE49-F238E27FC236}">
              <a16:creationId xmlns:a16="http://schemas.microsoft.com/office/drawing/2014/main" id="{00000000-0008-0000-0100-00007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3" name="Picture 57">
          <a:extLst>
            <a:ext uri="{FF2B5EF4-FFF2-40B4-BE49-F238E27FC236}">
              <a16:creationId xmlns:a16="http://schemas.microsoft.com/office/drawing/2014/main" id="{00000000-0008-0000-0100-00007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4" name="Picture 57">
          <a:extLst>
            <a:ext uri="{FF2B5EF4-FFF2-40B4-BE49-F238E27FC236}">
              <a16:creationId xmlns:a16="http://schemas.microsoft.com/office/drawing/2014/main" id="{00000000-0008-0000-0100-00007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5" name="Picture 57">
          <a:extLst>
            <a:ext uri="{FF2B5EF4-FFF2-40B4-BE49-F238E27FC236}">
              <a16:creationId xmlns:a16="http://schemas.microsoft.com/office/drawing/2014/main" id="{00000000-0008-0000-0100-00007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6" name="Picture 57">
          <a:extLst>
            <a:ext uri="{FF2B5EF4-FFF2-40B4-BE49-F238E27FC236}">
              <a16:creationId xmlns:a16="http://schemas.microsoft.com/office/drawing/2014/main" id="{00000000-0008-0000-0100-00007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7" name="Picture 57">
          <a:extLst>
            <a:ext uri="{FF2B5EF4-FFF2-40B4-BE49-F238E27FC236}">
              <a16:creationId xmlns:a16="http://schemas.microsoft.com/office/drawing/2014/main" id="{00000000-0008-0000-0100-00007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8" name="Picture 57">
          <a:extLst>
            <a:ext uri="{FF2B5EF4-FFF2-40B4-BE49-F238E27FC236}">
              <a16:creationId xmlns:a16="http://schemas.microsoft.com/office/drawing/2014/main" id="{00000000-0008-0000-0100-00007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79" name="Picture 57">
          <a:extLst>
            <a:ext uri="{FF2B5EF4-FFF2-40B4-BE49-F238E27FC236}">
              <a16:creationId xmlns:a16="http://schemas.microsoft.com/office/drawing/2014/main" id="{00000000-0008-0000-0100-00007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0" name="Picture 57">
          <a:extLst>
            <a:ext uri="{FF2B5EF4-FFF2-40B4-BE49-F238E27FC236}">
              <a16:creationId xmlns:a16="http://schemas.microsoft.com/office/drawing/2014/main" id="{00000000-0008-0000-0100-00008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1" name="Picture 57">
          <a:extLst>
            <a:ext uri="{FF2B5EF4-FFF2-40B4-BE49-F238E27FC236}">
              <a16:creationId xmlns:a16="http://schemas.microsoft.com/office/drawing/2014/main" id="{00000000-0008-0000-0100-00008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2" name="Picture 57">
          <a:extLst>
            <a:ext uri="{FF2B5EF4-FFF2-40B4-BE49-F238E27FC236}">
              <a16:creationId xmlns:a16="http://schemas.microsoft.com/office/drawing/2014/main" id="{00000000-0008-0000-0100-00008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3" name="Picture 57">
          <a:extLst>
            <a:ext uri="{FF2B5EF4-FFF2-40B4-BE49-F238E27FC236}">
              <a16:creationId xmlns:a16="http://schemas.microsoft.com/office/drawing/2014/main" id="{00000000-0008-0000-0100-00008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4" name="Picture 57">
          <a:extLst>
            <a:ext uri="{FF2B5EF4-FFF2-40B4-BE49-F238E27FC236}">
              <a16:creationId xmlns:a16="http://schemas.microsoft.com/office/drawing/2014/main" id="{00000000-0008-0000-0100-00008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5" name="Picture 57">
          <a:extLst>
            <a:ext uri="{FF2B5EF4-FFF2-40B4-BE49-F238E27FC236}">
              <a16:creationId xmlns:a16="http://schemas.microsoft.com/office/drawing/2014/main" id="{00000000-0008-0000-0100-00008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6" name="Picture 57">
          <a:extLst>
            <a:ext uri="{FF2B5EF4-FFF2-40B4-BE49-F238E27FC236}">
              <a16:creationId xmlns:a16="http://schemas.microsoft.com/office/drawing/2014/main" id="{00000000-0008-0000-0100-00008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7" name="Picture 57">
          <a:extLst>
            <a:ext uri="{FF2B5EF4-FFF2-40B4-BE49-F238E27FC236}">
              <a16:creationId xmlns:a16="http://schemas.microsoft.com/office/drawing/2014/main" id="{00000000-0008-0000-0100-00008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8" name="Picture 57">
          <a:extLst>
            <a:ext uri="{FF2B5EF4-FFF2-40B4-BE49-F238E27FC236}">
              <a16:creationId xmlns:a16="http://schemas.microsoft.com/office/drawing/2014/main" id="{00000000-0008-0000-0100-00008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89" name="Picture 57">
          <a:extLst>
            <a:ext uri="{FF2B5EF4-FFF2-40B4-BE49-F238E27FC236}">
              <a16:creationId xmlns:a16="http://schemas.microsoft.com/office/drawing/2014/main" id="{00000000-0008-0000-0100-00008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0" name="Picture 57">
          <a:extLst>
            <a:ext uri="{FF2B5EF4-FFF2-40B4-BE49-F238E27FC236}">
              <a16:creationId xmlns:a16="http://schemas.microsoft.com/office/drawing/2014/main" id="{00000000-0008-0000-0100-00008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1" name="Picture 57">
          <a:extLst>
            <a:ext uri="{FF2B5EF4-FFF2-40B4-BE49-F238E27FC236}">
              <a16:creationId xmlns:a16="http://schemas.microsoft.com/office/drawing/2014/main" id="{00000000-0008-0000-0100-00008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2" name="Picture 57">
          <a:extLst>
            <a:ext uri="{FF2B5EF4-FFF2-40B4-BE49-F238E27FC236}">
              <a16:creationId xmlns:a16="http://schemas.microsoft.com/office/drawing/2014/main" id="{00000000-0008-0000-0100-00008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3" name="Picture 57">
          <a:extLst>
            <a:ext uri="{FF2B5EF4-FFF2-40B4-BE49-F238E27FC236}">
              <a16:creationId xmlns:a16="http://schemas.microsoft.com/office/drawing/2014/main" id="{00000000-0008-0000-0100-00008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4" name="Picture 57">
          <a:extLst>
            <a:ext uri="{FF2B5EF4-FFF2-40B4-BE49-F238E27FC236}">
              <a16:creationId xmlns:a16="http://schemas.microsoft.com/office/drawing/2014/main" id="{00000000-0008-0000-0100-00008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5" name="Picture 57">
          <a:extLst>
            <a:ext uri="{FF2B5EF4-FFF2-40B4-BE49-F238E27FC236}">
              <a16:creationId xmlns:a16="http://schemas.microsoft.com/office/drawing/2014/main" id="{00000000-0008-0000-0100-00008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6" name="Picture 57">
          <a:extLst>
            <a:ext uri="{FF2B5EF4-FFF2-40B4-BE49-F238E27FC236}">
              <a16:creationId xmlns:a16="http://schemas.microsoft.com/office/drawing/2014/main" id="{00000000-0008-0000-0100-00009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7" name="Picture 57">
          <a:extLst>
            <a:ext uri="{FF2B5EF4-FFF2-40B4-BE49-F238E27FC236}">
              <a16:creationId xmlns:a16="http://schemas.microsoft.com/office/drawing/2014/main" id="{00000000-0008-0000-0100-00009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8" name="Picture 57">
          <a:extLst>
            <a:ext uri="{FF2B5EF4-FFF2-40B4-BE49-F238E27FC236}">
              <a16:creationId xmlns:a16="http://schemas.microsoft.com/office/drawing/2014/main" id="{00000000-0008-0000-0100-00009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499" name="Picture 57">
          <a:extLst>
            <a:ext uri="{FF2B5EF4-FFF2-40B4-BE49-F238E27FC236}">
              <a16:creationId xmlns:a16="http://schemas.microsoft.com/office/drawing/2014/main" id="{00000000-0008-0000-0100-00009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0" name="Picture 57">
          <a:extLst>
            <a:ext uri="{FF2B5EF4-FFF2-40B4-BE49-F238E27FC236}">
              <a16:creationId xmlns:a16="http://schemas.microsoft.com/office/drawing/2014/main" id="{00000000-0008-0000-0100-00009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1" name="Picture 57">
          <a:extLst>
            <a:ext uri="{FF2B5EF4-FFF2-40B4-BE49-F238E27FC236}">
              <a16:creationId xmlns:a16="http://schemas.microsoft.com/office/drawing/2014/main" id="{00000000-0008-0000-0100-00009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2" name="Picture 57">
          <a:extLst>
            <a:ext uri="{FF2B5EF4-FFF2-40B4-BE49-F238E27FC236}">
              <a16:creationId xmlns:a16="http://schemas.microsoft.com/office/drawing/2014/main" id="{00000000-0008-0000-0100-00009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3" name="Picture 57">
          <a:extLst>
            <a:ext uri="{FF2B5EF4-FFF2-40B4-BE49-F238E27FC236}">
              <a16:creationId xmlns:a16="http://schemas.microsoft.com/office/drawing/2014/main" id="{00000000-0008-0000-0100-00009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4" name="Picture 57">
          <a:extLst>
            <a:ext uri="{FF2B5EF4-FFF2-40B4-BE49-F238E27FC236}">
              <a16:creationId xmlns:a16="http://schemas.microsoft.com/office/drawing/2014/main" id="{00000000-0008-0000-0100-00009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5" name="Picture 57">
          <a:extLst>
            <a:ext uri="{FF2B5EF4-FFF2-40B4-BE49-F238E27FC236}">
              <a16:creationId xmlns:a16="http://schemas.microsoft.com/office/drawing/2014/main" id="{00000000-0008-0000-0100-00009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6" name="Picture 57">
          <a:extLst>
            <a:ext uri="{FF2B5EF4-FFF2-40B4-BE49-F238E27FC236}">
              <a16:creationId xmlns:a16="http://schemas.microsoft.com/office/drawing/2014/main" id="{00000000-0008-0000-0100-00009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7" name="Picture 57">
          <a:extLst>
            <a:ext uri="{FF2B5EF4-FFF2-40B4-BE49-F238E27FC236}">
              <a16:creationId xmlns:a16="http://schemas.microsoft.com/office/drawing/2014/main" id="{00000000-0008-0000-0100-00009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8" name="Picture 57">
          <a:extLst>
            <a:ext uri="{FF2B5EF4-FFF2-40B4-BE49-F238E27FC236}">
              <a16:creationId xmlns:a16="http://schemas.microsoft.com/office/drawing/2014/main" id="{00000000-0008-0000-0100-00009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09" name="Picture 57">
          <a:extLst>
            <a:ext uri="{FF2B5EF4-FFF2-40B4-BE49-F238E27FC236}">
              <a16:creationId xmlns:a16="http://schemas.microsoft.com/office/drawing/2014/main" id="{00000000-0008-0000-0100-00009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0" name="Picture 57">
          <a:extLst>
            <a:ext uri="{FF2B5EF4-FFF2-40B4-BE49-F238E27FC236}">
              <a16:creationId xmlns:a16="http://schemas.microsoft.com/office/drawing/2014/main" id="{00000000-0008-0000-0100-00009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1" name="Picture 57">
          <a:extLst>
            <a:ext uri="{FF2B5EF4-FFF2-40B4-BE49-F238E27FC236}">
              <a16:creationId xmlns:a16="http://schemas.microsoft.com/office/drawing/2014/main" id="{00000000-0008-0000-0100-00009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2" name="Picture 57">
          <a:extLst>
            <a:ext uri="{FF2B5EF4-FFF2-40B4-BE49-F238E27FC236}">
              <a16:creationId xmlns:a16="http://schemas.microsoft.com/office/drawing/2014/main" id="{00000000-0008-0000-0100-0000A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3" name="Picture 57">
          <a:extLst>
            <a:ext uri="{FF2B5EF4-FFF2-40B4-BE49-F238E27FC236}">
              <a16:creationId xmlns:a16="http://schemas.microsoft.com/office/drawing/2014/main" id="{00000000-0008-0000-0100-0000A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4" name="Picture 57">
          <a:extLst>
            <a:ext uri="{FF2B5EF4-FFF2-40B4-BE49-F238E27FC236}">
              <a16:creationId xmlns:a16="http://schemas.microsoft.com/office/drawing/2014/main" id="{00000000-0008-0000-0100-0000A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5" name="Picture 57">
          <a:extLst>
            <a:ext uri="{FF2B5EF4-FFF2-40B4-BE49-F238E27FC236}">
              <a16:creationId xmlns:a16="http://schemas.microsoft.com/office/drawing/2014/main" id="{00000000-0008-0000-0100-0000A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6" name="Picture 57">
          <a:extLst>
            <a:ext uri="{FF2B5EF4-FFF2-40B4-BE49-F238E27FC236}">
              <a16:creationId xmlns:a16="http://schemas.microsoft.com/office/drawing/2014/main" id="{00000000-0008-0000-0100-0000A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7" name="Picture 57">
          <a:extLst>
            <a:ext uri="{FF2B5EF4-FFF2-40B4-BE49-F238E27FC236}">
              <a16:creationId xmlns:a16="http://schemas.microsoft.com/office/drawing/2014/main" id="{00000000-0008-0000-0100-0000A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8" name="Picture 57">
          <a:extLst>
            <a:ext uri="{FF2B5EF4-FFF2-40B4-BE49-F238E27FC236}">
              <a16:creationId xmlns:a16="http://schemas.microsoft.com/office/drawing/2014/main" id="{00000000-0008-0000-0100-0000A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19" name="Picture 57">
          <a:extLst>
            <a:ext uri="{FF2B5EF4-FFF2-40B4-BE49-F238E27FC236}">
              <a16:creationId xmlns:a16="http://schemas.microsoft.com/office/drawing/2014/main" id="{00000000-0008-0000-0100-0000A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0" name="Picture 57">
          <a:extLst>
            <a:ext uri="{FF2B5EF4-FFF2-40B4-BE49-F238E27FC236}">
              <a16:creationId xmlns:a16="http://schemas.microsoft.com/office/drawing/2014/main" id="{00000000-0008-0000-0100-0000A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1" name="Picture 57">
          <a:extLst>
            <a:ext uri="{FF2B5EF4-FFF2-40B4-BE49-F238E27FC236}">
              <a16:creationId xmlns:a16="http://schemas.microsoft.com/office/drawing/2014/main" id="{00000000-0008-0000-0100-0000A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2" name="Picture 57">
          <a:extLst>
            <a:ext uri="{FF2B5EF4-FFF2-40B4-BE49-F238E27FC236}">
              <a16:creationId xmlns:a16="http://schemas.microsoft.com/office/drawing/2014/main" id="{00000000-0008-0000-0100-0000A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3" name="Picture 57">
          <a:extLst>
            <a:ext uri="{FF2B5EF4-FFF2-40B4-BE49-F238E27FC236}">
              <a16:creationId xmlns:a16="http://schemas.microsoft.com/office/drawing/2014/main" id="{00000000-0008-0000-0100-0000A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4" name="Picture 57">
          <a:extLst>
            <a:ext uri="{FF2B5EF4-FFF2-40B4-BE49-F238E27FC236}">
              <a16:creationId xmlns:a16="http://schemas.microsoft.com/office/drawing/2014/main" id="{00000000-0008-0000-0100-0000A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5" name="Picture 57">
          <a:extLst>
            <a:ext uri="{FF2B5EF4-FFF2-40B4-BE49-F238E27FC236}">
              <a16:creationId xmlns:a16="http://schemas.microsoft.com/office/drawing/2014/main" id="{00000000-0008-0000-0100-0000A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6" name="Picture 57">
          <a:extLst>
            <a:ext uri="{FF2B5EF4-FFF2-40B4-BE49-F238E27FC236}">
              <a16:creationId xmlns:a16="http://schemas.microsoft.com/office/drawing/2014/main" id="{00000000-0008-0000-01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7" name="Picture 57">
          <a:extLst>
            <a:ext uri="{FF2B5EF4-FFF2-40B4-BE49-F238E27FC236}">
              <a16:creationId xmlns:a16="http://schemas.microsoft.com/office/drawing/2014/main" id="{00000000-0008-0000-0100-0000A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8" name="Picture 57">
          <a:extLst>
            <a:ext uri="{FF2B5EF4-FFF2-40B4-BE49-F238E27FC236}">
              <a16:creationId xmlns:a16="http://schemas.microsoft.com/office/drawing/2014/main" id="{00000000-0008-0000-0100-0000B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29" name="Picture 57">
          <a:extLst>
            <a:ext uri="{FF2B5EF4-FFF2-40B4-BE49-F238E27FC236}">
              <a16:creationId xmlns:a16="http://schemas.microsoft.com/office/drawing/2014/main" id="{00000000-0008-0000-0100-0000B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0" name="Picture 57">
          <a:extLst>
            <a:ext uri="{FF2B5EF4-FFF2-40B4-BE49-F238E27FC236}">
              <a16:creationId xmlns:a16="http://schemas.microsoft.com/office/drawing/2014/main" id="{00000000-0008-0000-0100-0000B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1" name="Picture 57">
          <a:extLst>
            <a:ext uri="{FF2B5EF4-FFF2-40B4-BE49-F238E27FC236}">
              <a16:creationId xmlns:a16="http://schemas.microsoft.com/office/drawing/2014/main" id="{00000000-0008-0000-0100-0000B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2" name="Picture 57">
          <a:extLst>
            <a:ext uri="{FF2B5EF4-FFF2-40B4-BE49-F238E27FC236}">
              <a16:creationId xmlns:a16="http://schemas.microsoft.com/office/drawing/2014/main" id="{00000000-0008-0000-0100-0000B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3" name="Picture 57">
          <a:extLst>
            <a:ext uri="{FF2B5EF4-FFF2-40B4-BE49-F238E27FC236}">
              <a16:creationId xmlns:a16="http://schemas.microsoft.com/office/drawing/2014/main" id="{00000000-0008-0000-0100-0000B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4" name="Picture 57">
          <a:extLst>
            <a:ext uri="{FF2B5EF4-FFF2-40B4-BE49-F238E27FC236}">
              <a16:creationId xmlns:a16="http://schemas.microsoft.com/office/drawing/2014/main" id="{00000000-0008-0000-0100-0000B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5" name="Picture 57">
          <a:extLst>
            <a:ext uri="{FF2B5EF4-FFF2-40B4-BE49-F238E27FC236}">
              <a16:creationId xmlns:a16="http://schemas.microsoft.com/office/drawing/2014/main" id="{00000000-0008-0000-0100-0000B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6" name="Picture 57">
          <a:extLst>
            <a:ext uri="{FF2B5EF4-FFF2-40B4-BE49-F238E27FC236}">
              <a16:creationId xmlns:a16="http://schemas.microsoft.com/office/drawing/2014/main" id="{00000000-0008-0000-0100-0000B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7" name="Picture 57">
          <a:extLst>
            <a:ext uri="{FF2B5EF4-FFF2-40B4-BE49-F238E27FC236}">
              <a16:creationId xmlns:a16="http://schemas.microsoft.com/office/drawing/2014/main" id="{00000000-0008-0000-0100-0000B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8" name="Picture 57">
          <a:extLst>
            <a:ext uri="{FF2B5EF4-FFF2-40B4-BE49-F238E27FC236}">
              <a16:creationId xmlns:a16="http://schemas.microsoft.com/office/drawing/2014/main" id="{00000000-0008-0000-0100-0000B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39" name="Picture 57">
          <a:extLst>
            <a:ext uri="{FF2B5EF4-FFF2-40B4-BE49-F238E27FC236}">
              <a16:creationId xmlns:a16="http://schemas.microsoft.com/office/drawing/2014/main" id="{00000000-0008-0000-0100-0000B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0" name="Picture 57">
          <a:extLst>
            <a:ext uri="{FF2B5EF4-FFF2-40B4-BE49-F238E27FC236}">
              <a16:creationId xmlns:a16="http://schemas.microsoft.com/office/drawing/2014/main" id="{00000000-0008-0000-0100-0000B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1" name="Picture 57">
          <a:extLst>
            <a:ext uri="{FF2B5EF4-FFF2-40B4-BE49-F238E27FC236}">
              <a16:creationId xmlns:a16="http://schemas.microsoft.com/office/drawing/2014/main" id="{00000000-0008-0000-0100-0000B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2" name="Picture 57">
          <a:extLst>
            <a:ext uri="{FF2B5EF4-FFF2-40B4-BE49-F238E27FC236}">
              <a16:creationId xmlns:a16="http://schemas.microsoft.com/office/drawing/2014/main" id="{00000000-0008-0000-0100-0000B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3" name="Picture 57">
          <a:extLst>
            <a:ext uri="{FF2B5EF4-FFF2-40B4-BE49-F238E27FC236}">
              <a16:creationId xmlns:a16="http://schemas.microsoft.com/office/drawing/2014/main" id="{00000000-0008-0000-0100-0000B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4" name="Picture 57">
          <a:extLst>
            <a:ext uri="{FF2B5EF4-FFF2-40B4-BE49-F238E27FC236}">
              <a16:creationId xmlns:a16="http://schemas.microsoft.com/office/drawing/2014/main" id="{00000000-0008-0000-0100-0000C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5" name="Picture 57">
          <a:extLst>
            <a:ext uri="{FF2B5EF4-FFF2-40B4-BE49-F238E27FC236}">
              <a16:creationId xmlns:a16="http://schemas.microsoft.com/office/drawing/2014/main" id="{00000000-0008-0000-0100-0000C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6" name="Picture 57">
          <a:extLst>
            <a:ext uri="{FF2B5EF4-FFF2-40B4-BE49-F238E27FC236}">
              <a16:creationId xmlns:a16="http://schemas.microsoft.com/office/drawing/2014/main" id="{00000000-0008-0000-0100-0000C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7" name="Picture 57">
          <a:extLst>
            <a:ext uri="{FF2B5EF4-FFF2-40B4-BE49-F238E27FC236}">
              <a16:creationId xmlns:a16="http://schemas.microsoft.com/office/drawing/2014/main" id="{00000000-0008-0000-0100-0000C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8" name="Picture 57">
          <a:extLst>
            <a:ext uri="{FF2B5EF4-FFF2-40B4-BE49-F238E27FC236}">
              <a16:creationId xmlns:a16="http://schemas.microsoft.com/office/drawing/2014/main" id="{00000000-0008-0000-0100-0000C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49" name="Picture 57">
          <a:extLst>
            <a:ext uri="{FF2B5EF4-FFF2-40B4-BE49-F238E27FC236}">
              <a16:creationId xmlns:a16="http://schemas.microsoft.com/office/drawing/2014/main" id="{00000000-0008-0000-0100-0000C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0" name="Picture 57">
          <a:extLst>
            <a:ext uri="{FF2B5EF4-FFF2-40B4-BE49-F238E27FC236}">
              <a16:creationId xmlns:a16="http://schemas.microsoft.com/office/drawing/2014/main" id="{00000000-0008-0000-0100-0000C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1" name="Picture 57">
          <a:extLst>
            <a:ext uri="{FF2B5EF4-FFF2-40B4-BE49-F238E27FC236}">
              <a16:creationId xmlns:a16="http://schemas.microsoft.com/office/drawing/2014/main" id="{00000000-0008-0000-0100-0000C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2" name="Picture 57">
          <a:extLst>
            <a:ext uri="{FF2B5EF4-FFF2-40B4-BE49-F238E27FC236}">
              <a16:creationId xmlns:a16="http://schemas.microsoft.com/office/drawing/2014/main" id="{00000000-0008-0000-0100-0000C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3" name="Picture 57">
          <a:extLst>
            <a:ext uri="{FF2B5EF4-FFF2-40B4-BE49-F238E27FC236}">
              <a16:creationId xmlns:a16="http://schemas.microsoft.com/office/drawing/2014/main" id="{00000000-0008-0000-0100-0000C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4" name="Picture 57">
          <a:extLst>
            <a:ext uri="{FF2B5EF4-FFF2-40B4-BE49-F238E27FC236}">
              <a16:creationId xmlns:a16="http://schemas.microsoft.com/office/drawing/2014/main" id="{00000000-0008-0000-0100-0000C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5" name="Picture 57">
          <a:extLst>
            <a:ext uri="{FF2B5EF4-FFF2-40B4-BE49-F238E27FC236}">
              <a16:creationId xmlns:a16="http://schemas.microsoft.com/office/drawing/2014/main" id="{00000000-0008-0000-0100-0000C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6" name="Picture 57">
          <a:extLst>
            <a:ext uri="{FF2B5EF4-FFF2-40B4-BE49-F238E27FC236}">
              <a16:creationId xmlns:a16="http://schemas.microsoft.com/office/drawing/2014/main" id="{00000000-0008-0000-0100-0000C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7" name="Picture 57">
          <a:extLst>
            <a:ext uri="{FF2B5EF4-FFF2-40B4-BE49-F238E27FC236}">
              <a16:creationId xmlns:a16="http://schemas.microsoft.com/office/drawing/2014/main" id="{00000000-0008-0000-0100-0000C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8" name="Picture 57">
          <a:extLst>
            <a:ext uri="{FF2B5EF4-FFF2-40B4-BE49-F238E27FC236}">
              <a16:creationId xmlns:a16="http://schemas.microsoft.com/office/drawing/2014/main" id="{00000000-0008-0000-0100-0000C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59" name="Picture 57">
          <a:extLst>
            <a:ext uri="{FF2B5EF4-FFF2-40B4-BE49-F238E27FC236}">
              <a16:creationId xmlns:a16="http://schemas.microsoft.com/office/drawing/2014/main" id="{00000000-0008-0000-0100-0000C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0" name="Picture 57">
          <a:extLst>
            <a:ext uri="{FF2B5EF4-FFF2-40B4-BE49-F238E27FC236}">
              <a16:creationId xmlns:a16="http://schemas.microsoft.com/office/drawing/2014/main" id="{00000000-0008-0000-0100-0000D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1" name="Picture 57">
          <a:extLst>
            <a:ext uri="{FF2B5EF4-FFF2-40B4-BE49-F238E27FC236}">
              <a16:creationId xmlns:a16="http://schemas.microsoft.com/office/drawing/2014/main" id="{00000000-0008-0000-0100-0000D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2" name="Picture 57">
          <a:extLst>
            <a:ext uri="{FF2B5EF4-FFF2-40B4-BE49-F238E27FC236}">
              <a16:creationId xmlns:a16="http://schemas.microsoft.com/office/drawing/2014/main" id="{00000000-0008-0000-0100-0000D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3" name="Picture 57">
          <a:extLst>
            <a:ext uri="{FF2B5EF4-FFF2-40B4-BE49-F238E27FC236}">
              <a16:creationId xmlns:a16="http://schemas.microsoft.com/office/drawing/2014/main" id="{00000000-0008-0000-0100-0000D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4" name="Picture 57">
          <a:extLst>
            <a:ext uri="{FF2B5EF4-FFF2-40B4-BE49-F238E27FC236}">
              <a16:creationId xmlns:a16="http://schemas.microsoft.com/office/drawing/2014/main" id="{00000000-0008-0000-0100-0000D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5" name="Picture 57">
          <a:extLst>
            <a:ext uri="{FF2B5EF4-FFF2-40B4-BE49-F238E27FC236}">
              <a16:creationId xmlns:a16="http://schemas.microsoft.com/office/drawing/2014/main" id="{00000000-0008-0000-0100-0000D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6" name="Picture 57">
          <a:extLst>
            <a:ext uri="{FF2B5EF4-FFF2-40B4-BE49-F238E27FC236}">
              <a16:creationId xmlns:a16="http://schemas.microsoft.com/office/drawing/2014/main" id="{00000000-0008-0000-0100-0000D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7" name="Picture 57">
          <a:extLst>
            <a:ext uri="{FF2B5EF4-FFF2-40B4-BE49-F238E27FC236}">
              <a16:creationId xmlns:a16="http://schemas.microsoft.com/office/drawing/2014/main" id="{00000000-0008-0000-0100-0000D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8" name="Picture 57">
          <a:extLst>
            <a:ext uri="{FF2B5EF4-FFF2-40B4-BE49-F238E27FC236}">
              <a16:creationId xmlns:a16="http://schemas.microsoft.com/office/drawing/2014/main" id="{00000000-0008-0000-0100-0000D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69" name="Picture 57">
          <a:extLst>
            <a:ext uri="{FF2B5EF4-FFF2-40B4-BE49-F238E27FC236}">
              <a16:creationId xmlns:a16="http://schemas.microsoft.com/office/drawing/2014/main" id="{00000000-0008-0000-0100-0000D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0" name="Picture 57">
          <a:extLst>
            <a:ext uri="{FF2B5EF4-FFF2-40B4-BE49-F238E27FC236}">
              <a16:creationId xmlns:a16="http://schemas.microsoft.com/office/drawing/2014/main" id="{00000000-0008-0000-0100-0000D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1" name="Picture 57">
          <a:extLst>
            <a:ext uri="{FF2B5EF4-FFF2-40B4-BE49-F238E27FC236}">
              <a16:creationId xmlns:a16="http://schemas.microsoft.com/office/drawing/2014/main" id="{00000000-0008-0000-0100-0000D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2" name="Picture 57">
          <a:extLst>
            <a:ext uri="{FF2B5EF4-FFF2-40B4-BE49-F238E27FC236}">
              <a16:creationId xmlns:a16="http://schemas.microsoft.com/office/drawing/2014/main" id="{00000000-0008-0000-0100-0000D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3" name="Picture 57">
          <a:extLst>
            <a:ext uri="{FF2B5EF4-FFF2-40B4-BE49-F238E27FC236}">
              <a16:creationId xmlns:a16="http://schemas.microsoft.com/office/drawing/2014/main" id="{00000000-0008-0000-0100-0000D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4" name="Picture 57">
          <a:extLst>
            <a:ext uri="{FF2B5EF4-FFF2-40B4-BE49-F238E27FC236}">
              <a16:creationId xmlns:a16="http://schemas.microsoft.com/office/drawing/2014/main" id="{00000000-0008-0000-0100-0000D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5" name="Picture 57">
          <a:extLst>
            <a:ext uri="{FF2B5EF4-FFF2-40B4-BE49-F238E27FC236}">
              <a16:creationId xmlns:a16="http://schemas.microsoft.com/office/drawing/2014/main" id="{00000000-0008-0000-0100-0000D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6" name="Picture 57">
          <a:extLst>
            <a:ext uri="{FF2B5EF4-FFF2-40B4-BE49-F238E27FC236}">
              <a16:creationId xmlns:a16="http://schemas.microsoft.com/office/drawing/2014/main" id="{00000000-0008-0000-0100-0000E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7" name="Picture 57">
          <a:extLst>
            <a:ext uri="{FF2B5EF4-FFF2-40B4-BE49-F238E27FC236}">
              <a16:creationId xmlns:a16="http://schemas.microsoft.com/office/drawing/2014/main" id="{00000000-0008-0000-01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8" name="Picture 57">
          <a:extLst>
            <a:ext uri="{FF2B5EF4-FFF2-40B4-BE49-F238E27FC236}">
              <a16:creationId xmlns:a16="http://schemas.microsoft.com/office/drawing/2014/main" id="{00000000-0008-0000-01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79" name="Picture 57">
          <a:extLst>
            <a:ext uri="{FF2B5EF4-FFF2-40B4-BE49-F238E27FC236}">
              <a16:creationId xmlns:a16="http://schemas.microsoft.com/office/drawing/2014/main" id="{00000000-0008-0000-0100-0000E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0" name="Picture 57">
          <a:extLst>
            <a:ext uri="{FF2B5EF4-FFF2-40B4-BE49-F238E27FC236}">
              <a16:creationId xmlns:a16="http://schemas.microsoft.com/office/drawing/2014/main" id="{00000000-0008-0000-0100-0000E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1" name="Picture 57">
          <a:extLst>
            <a:ext uri="{FF2B5EF4-FFF2-40B4-BE49-F238E27FC236}">
              <a16:creationId xmlns:a16="http://schemas.microsoft.com/office/drawing/2014/main" id="{00000000-0008-0000-0100-0000E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2" name="Picture 57">
          <a:extLst>
            <a:ext uri="{FF2B5EF4-FFF2-40B4-BE49-F238E27FC236}">
              <a16:creationId xmlns:a16="http://schemas.microsoft.com/office/drawing/2014/main" id="{00000000-0008-0000-0100-0000E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3" name="Picture 57">
          <a:extLst>
            <a:ext uri="{FF2B5EF4-FFF2-40B4-BE49-F238E27FC236}">
              <a16:creationId xmlns:a16="http://schemas.microsoft.com/office/drawing/2014/main" id="{00000000-0008-0000-0100-0000E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4" name="Picture 57">
          <a:extLst>
            <a:ext uri="{FF2B5EF4-FFF2-40B4-BE49-F238E27FC236}">
              <a16:creationId xmlns:a16="http://schemas.microsoft.com/office/drawing/2014/main" id="{00000000-0008-0000-0100-0000E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5" name="Picture 57">
          <a:extLst>
            <a:ext uri="{FF2B5EF4-FFF2-40B4-BE49-F238E27FC236}">
              <a16:creationId xmlns:a16="http://schemas.microsoft.com/office/drawing/2014/main" id="{00000000-0008-0000-0100-0000E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6" name="Picture 57">
          <a:extLst>
            <a:ext uri="{FF2B5EF4-FFF2-40B4-BE49-F238E27FC236}">
              <a16:creationId xmlns:a16="http://schemas.microsoft.com/office/drawing/2014/main" id="{00000000-0008-0000-0100-0000E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7" name="Picture 57">
          <a:extLst>
            <a:ext uri="{FF2B5EF4-FFF2-40B4-BE49-F238E27FC236}">
              <a16:creationId xmlns:a16="http://schemas.microsoft.com/office/drawing/2014/main" id="{00000000-0008-0000-0100-0000E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8" name="Picture 57">
          <a:extLst>
            <a:ext uri="{FF2B5EF4-FFF2-40B4-BE49-F238E27FC236}">
              <a16:creationId xmlns:a16="http://schemas.microsoft.com/office/drawing/2014/main" id="{00000000-0008-0000-0100-0000E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89" name="Picture 57">
          <a:extLst>
            <a:ext uri="{FF2B5EF4-FFF2-40B4-BE49-F238E27FC236}">
              <a16:creationId xmlns:a16="http://schemas.microsoft.com/office/drawing/2014/main" id="{00000000-0008-0000-0100-0000E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0" name="Picture 57">
          <a:extLst>
            <a:ext uri="{FF2B5EF4-FFF2-40B4-BE49-F238E27FC236}">
              <a16:creationId xmlns:a16="http://schemas.microsoft.com/office/drawing/2014/main" id="{00000000-0008-0000-0100-0000E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1" name="Picture 57">
          <a:extLst>
            <a:ext uri="{FF2B5EF4-FFF2-40B4-BE49-F238E27FC236}">
              <a16:creationId xmlns:a16="http://schemas.microsoft.com/office/drawing/2014/main" id="{00000000-0008-0000-0100-0000E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2" name="Picture 57">
          <a:extLst>
            <a:ext uri="{FF2B5EF4-FFF2-40B4-BE49-F238E27FC236}">
              <a16:creationId xmlns:a16="http://schemas.microsoft.com/office/drawing/2014/main" id="{00000000-0008-0000-0100-0000F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3" name="Picture 57">
          <a:extLst>
            <a:ext uri="{FF2B5EF4-FFF2-40B4-BE49-F238E27FC236}">
              <a16:creationId xmlns:a16="http://schemas.microsoft.com/office/drawing/2014/main" id="{00000000-0008-0000-0100-0000F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4" name="Picture 57">
          <a:extLst>
            <a:ext uri="{FF2B5EF4-FFF2-40B4-BE49-F238E27FC236}">
              <a16:creationId xmlns:a16="http://schemas.microsoft.com/office/drawing/2014/main" id="{00000000-0008-0000-0100-0000F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5" name="Picture 57">
          <a:extLst>
            <a:ext uri="{FF2B5EF4-FFF2-40B4-BE49-F238E27FC236}">
              <a16:creationId xmlns:a16="http://schemas.microsoft.com/office/drawing/2014/main" id="{00000000-0008-0000-0100-0000F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6" name="Picture 57">
          <a:extLst>
            <a:ext uri="{FF2B5EF4-FFF2-40B4-BE49-F238E27FC236}">
              <a16:creationId xmlns:a16="http://schemas.microsoft.com/office/drawing/2014/main" id="{00000000-0008-0000-0100-0000F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7" name="Picture 57">
          <a:extLst>
            <a:ext uri="{FF2B5EF4-FFF2-40B4-BE49-F238E27FC236}">
              <a16:creationId xmlns:a16="http://schemas.microsoft.com/office/drawing/2014/main" id="{00000000-0008-0000-0100-0000F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8" name="Picture 57">
          <a:extLst>
            <a:ext uri="{FF2B5EF4-FFF2-40B4-BE49-F238E27FC236}">
              <a16:creationId xmlns:a16="http://schemas.microsoft.com/office/drawing/2014/main" id="{00000000-0008-0000-0100-0000F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599" name="Picture 57">
          <a:extLst>
            <a:ext uri="{FF2B5EF4-FFF2-40B4-BE49-F238E27FC236}">
              <a16:creationId xmlns:a16="http://schemas.microsoft.com/office/drawing/2014/main" id="{00000000-0008-0000-0100-0000F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0" name="Picture 57">
          <a:extLst>
            <a:ext uri="{FF2B5EF4-FFF2-40B4-BE49-F238E27FC236}">
              <a16:creationId xmlns:a16="http://schemas.microsoft.com/office/drawing/2014/main" id="{00000000-0008-0000-0100-0000F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1" name="Picture 57">
          <a:extLst>
            <a:ext uri="{FF2B5EF4-FFF2-40B4-BE49-F238E27FC236}">
              <a16:creationId xmlns:a16="http://schemas.microsoft.com/office/drawing/2014/main" id="{00000000-0008-0000-0100-0000F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2" name="Picture 57">
          <a:extLst>
            <a:ext uri="{FF2B5EF4-FFF2-40B4-BE49-F238E27FC236}">
              <a16:creationId xmlns:a16="http://schemas.microsoft.com/office/drawing/2014/main" id="{00000000-0008-0000-0100-0000F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3" name="Picture 57">
          <a:extLst>
            <a:ext uri="{FF2B5EF4-FFF2-40B4-BE49-F238E27FC236}">
              <a16:creationId xmlns:a16="http://schemas.microsoft.com/office/drawing/2014/main" id="{00000000-0008-0000-0100-0000F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4" name="Picture 57">
          <a:extLst>
            <a:ext uri="{FF2B5EF4-FFF2-40B4-BE49-F238E27FC236}">
              <a16:creationId xmlns:a16="http://schemas.microsoft.com/office/drawing/2014/main" id="{00000000-0008-0000-0100-0000F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5" name="Picture 57">
          <a:extLst>
            <a:ext uri="{FF2B5EF4-FFF2-40B4-BE49-F238E27FC236}">
              <a16:creationId xmlns:a16="http://schemas.microsoft.com/office/drawing/2014/main" id="{00000000-0008-0000-0100-0000F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6" name="Picture 57">
          <a:extLst>
            <a:ext uri="{FF2B5EF4-FFF2-40B4-BE49-F238E27FC236}">
              <a16:creationId xmlns:a16="http://schemas.microsoft.com/office/drawing/2014/main" id="{00000000-0008-0000-0100-0000F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7" name="Picture 57">
          <a:extLst>
            <a:ext uri="{FF2B5EF4-FFF2-40B4-BE49-F238E27FC236}">
              <a16:creationId xmlns:a16="http://schemas.microsoft.com/office/drawing/2014/main" id="{00000000-0008-0000-0100-0000F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8" name="Picture 57">
          <a:extLst>
            <a:ext uri="{FF2B5EF4-FFF2-40B4-BE49-F238E27FC236}">
              <a16:creationId xmlns:a16="http://schemas.microsoft.com/office/drawing/2014/main" id="{00000000-0008-0000-0100-00000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09" name="Picture 57">
          <a:extLst>
            <a:ext uri="{FF2B5EF4-FFF2-40B4-BE49-F238E27FC236}">
              <a16:creationId xmlns:a16="http://schemas.microsoft.com/office/drawing/2014/main" id="{00000000-0008-0000-0100-00000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0" name="Picture 57">
          <a:extLst>
            <a:ext uri="{FF2B5EF4-FFF2-40B4-BE49-F238E27FC236}">
              <a16:creationId xmlns:a16="http://schemas.microsoft.com/office/drawing/2014/main" id="{00000000-0008-0000-0100-00000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1" name="Picture 57">
          <a:extLst>
            <a:ext uri="{FF2B5EF4-FFF2-40B4-BE49-F238E27FC236}">
              <a16:creationId xmlns:a16="http://schemas.microsoft.com/office/drawing/2014/main" id="{00000000-0008-0000-0100-00000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2" name="Picture 57">
          <a:extLst>
            <a:ext uri="{FF2B5EF4-FFF2-40B4-BE49-F238E27FC236}">
              <a16:creationId xmlns:a16="http://schemas.microsoft.com/office/drawing/2014/main" id="{00000000-0008-0000-0100-00000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3" name="Picture 57">
          <a:extLst>
            <a:ext uri="{FF2B5EF4-FFF2-40B4-BE49-F238E27FC236}">
              <a16:creationId xmlns:a16="http://schemas.microsoft.com/office/drawing/2014/main" id="{00000000-0008-0000-0100-00000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4" name="Picture 57">
          <a:extLst>
            <a:ext uri="{FF2B5EF4-FFF2-40B4-BE49-F238E27FC236}">
              <a16:creationId xmlns:a16="http://schemas.microsoft.com/office/drawing/2014/main" id="{00000000-0008-0000-0100-00000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5" name="Picture 57">
          <a:extLst>
            <a:ext uri="{FF2B5EF4-FFF2-40B4-BE49-F238E27FC236}">
              <a16:creationId xmlns:a16="http://schemas.microsoft.com/office/drawing/2014/main" id="{00000000-0008-0000-0100-00000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6" name="Picture 57">
          <a:extLst>
            <a:ext uri="{FF2B5EF4-FFF2-40B4-BE49-F238E27FC236}">
              <a16:creationId xmlns:a16="http://schemas.microsoft.com/office/drawing/2014/main" id="{00000000-0008-0000-0100-00000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7" name="Picture 57">
          <a:extLst>
            <a:ext uri="{FF2B5EF4-FFF2-40B4-BE49-F238E27FC236}">
              <a16:creationId xmlns:a16="http://schemas.microsoft.com/office/drawing/2014/main" id="{00000000-0008-0000-0100-00000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8" name="Picture 57">
          <a:extLst>
            <a:ext uri="{FF2B5EF4-FFF2-40B4-BE49-F238E27FC236}">
              <a16:creationId xmlns:a16="http://schemas.microsoft.com/office/drawing/2014/main" id="{00000000-0008-0000-0100-00000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19" name="Picture 57">
          <a:extLst>
            <a:ext uri="{FF2B5EF4-FFF2-40B4-BE49-F238E27FC236}">
              <a16:creationId xmlns:a16="http://schemas.microsoft.com/office/drawing/2014/main" id="{00000000-0008-0000-0100-00000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0" name="Picture 57">
          <a:extLst>
            <a:ext uri="{FF2B5EF4-FFF2-40B4-BE49-F238E27FC236}">
              <a16:creationId xmlns:a16="http://schemas.microsoft.com/office/drawing/2014/main" id="{00000000-0008-0000-0100-00000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1" name="Picture 57">
          <a:extLst>
            <a:ext uri="{FF2B5EF4-FFF2-40B4-BE49-F238E27FC236}">
              <a16:creationId xmlns:a16="http://schemas.microsoft.com/office/drawing/2014/main" id="{00000000-0008-0000-0100-00000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2" name="Picture 57">
          <a:extLst>
            <a:ext uri="{FF2B5EF4-FFF2-40B4-BE49-F238E27FC236}">
              <a16:creationId xmlns:a16="http://schemas.microsoft.com/office/drawing/2014/main" id="{00000000-0008-0000-0100-00000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3" name="Picture 57">
          <a:extLst>
            <a:ext uri="{FF2B5EF4-FFF2-40B4-BE49-F238E27FC236}">
              <a16:creationId xmlns:a16="http://schemas.microsoft.com/office/drawing/2014/main" id="{00000000-0008-0000-0100-00000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4" name="Picture 57">
          <a:extLst>
            <a:ext uri="{FF2B5EF4-FFF2-40B4-BE49-F238E27FC236}">
              <a16:creationId xmlns:a16="http://schemas.microsoft.com/office/drawing/2014/main" id="{00000000-0008-0000-0100-00001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5" name="Picture 57">
          <a:extLst>
            <a:ext uri="{FF2B5EF4-FFF2-40B4-BE49-F238E27FC236}">
              <a16:creationId xmlns:a16="http://schemas.microsoft.com/office/drawing/2014/main" id="{00000000-0008-0000-0100-00001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6" name="Picture 57">
          <a:extLst>
            <a:ext uri="{FF2B5EF4-FFF2-40B4-BE49-F238E27FC236}">
              <a16:creationId xmlns:a16="http://schemas.microsoft.com/office/drawing/2014/main" id="{00000000-0008-0000-0100-00001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7" name="Picture 57">
          <a:extLst>
            <a:ext uri="{FF2B5EF4-FFF2-40B4-BE49-F238E27FC236}">
              <a16:creationId xmlns:a16="http://schemas.microsoft.com/office/drawing/2014/main" id="{00000000-0008-0000-0100-00001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8" name="Picture 57">
          <a:extLst>
            <a:ext uri="{FF2B5EF4-FFF2-40B4-BE49-F238E27FC236}">
              <a16:creationId xmlns:a16="http://schemas.microsoft.com/office/drawing/2014/main" id="{00000000-0008-0000-0100-00001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29" name="Picture 57">
          <a:extLst>
            <a:ext uri="{FF2B5EF4-FFF2-40B4-BE49-F238E27FC236}">
              <a16:creationId xmlns:a16="http://schemas.microsoft.com/office/drawing/2014/main" id="{00000000-0008-0000-0100-00001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0" name="Picture 57">
          <a:extLst>
            <a:ext uri="{FF2B5EF4-FFF2-40B4-BE49-F238E27FC236}">
              <a16:creationId xmlns:a16="http://schemas.microsoft.com/office/drawing/2014/main" id="{00000000-0008-0000-0100-00001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1" name="Picture 57">
          <a:extLst>
            <a:ext uri="{FF2B5EF4-FFF2-40B4-BE49-F238E27FC236}">
              <a16:creationId xmlns:a16="http://schemas.microsoft.com/office/drawing/2014/main" id="{00000000-0008-0000-0100-00001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2" name="Picture 57">
          <a:extLst>
            <a:ext uri="{FF2B5EF4-FFF2-40B4-BE49-F238E27FC236}">
              <a16:creationId xmlns:a16="http://schemas.microsoft.com/office/drawing/2014/main" id="{00000000-0008-0000-0100-00001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3" name="Picture 57">
          <a:extLst>
            <a:ext uri="{FF2B5EF4-FFF2-40B4-BE49-F238E27FC236}">
              <a16:creationId xmlns:a16="http://schemas.microsoft.com/office/drawing/2014/main" id="{00000000-0008-0000-0100-00001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4" name="Picture 57">
          <a:extLst>
            <a:ext uri="{FF2B5EF4-FFF2-40B4-BE49-F238E27FC236}">
              <a16:creationId xmlns:a16="http://schemas.microsoft.com/office/drawing/2014/main" id="{00000000-0008-0000-0100-00001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5" name="Picture 57">
          <a:extLst>
            <a:ext uri="{FF2B5EF4-FFF2-40B4-BE49-F238E27FC236}">
              <a16:creationId xmlns:a16="http://schemas.microsoft.com/office/drawing/2014/main" id="{00000000-0008-0000-0100-00001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6" name="Picture 57">
          <a:extLst>
            <a:ext uri="{FF2B5EF4-FFF2-40B4-BE49-F238E27FC236}">
              <a16:creationId xmlns:a16="http://schemas.microsoft.com/office/drawing/2014/main" id="{00000000-0008-0000-0100-00001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7" name="Picture 57">
          <a:extLst>
            <a:ext uri="{FF2B5EF4-FFF2-40B4-BE49-F238E27FC236}">
              <a16:creationId xmlns:a16="http://schemas.microsoft.com/office/drawing/2014/main" id="{00000000-0008-0000-0100-00001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8" name="Picture 57">
          <a:extLst>
            <a:ext uri="{FF2B5EF4-FFF2-40B4-BE49-F238E27FC236}">
              <a16:creationId xmlns:a16="http://schemas.microsoft.com/office/drawing/2014/main" id="{00000000-0008-0000-0100-00001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39" name="Picture 57">
          <a:extLst>
            <a:ext uri="{FF2B5EF4-FFF2-40B4-BE49-F238E27FC236}">
              <a16:creationId xmlns:a16="http://schemas.microsoft.com/office/drawing/2014/main" id="{00000000-0008-0000-0100-00001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0" name="Picture 57">
          <a:extLst>
            <a:ext uri="{FF2B5EF4-FFF2-40B4-BE49-F238E27FC236}">
              <a16:creationId xmlns:a16="http://schemas.microsoft.com/office/drawing/2014/main" id="{00000000-0008-0000-0100-00002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1" name="Picture 57">
          <a:extLst>
            <a:ext uri="{FF2B5EF4-FFF2-40B4-BE49-F238E27FC236}">
              <a16:creationId xmlns:a16="http://schemas.microsoft.com/office/drawing/2014/main" id="{00000000-0008-0000-0100-00002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2" name="Picture 57">
          <a:extLst>
            <a:ext uri="{FF2B5EF4-FFF2-40B4-BE49-F238E27FC236}">
              <a16:creationId xmlns:a16="http://schemas.microsoft.com/office/drawing/2014/main" id="{00000000-0008-0000-0100-00002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3" name="Picture 57">
          <a:extLst>
            <a:ext uri="{FF2B5EF4-FFF2-40B4-BE49-F238E27FC236}">
              <a16:creationId xmlns:a16="http://schemas.microsoft.com/office/drawing/2014/main" id="{00000000-0008-0000-0100-00002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4" name="Picture 57">
          <a:extLst>
            <a:ext uri="{FF2B5EF4-FFF2-40B4-BE49-F238E27FC236}">
              <a16:creationId xmlns:a16="http://schemas.microsoft.com/office/drawing/2014/main" id="{00000000-0008-0000-0100-00002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5" name="Picture 57">
          <a:extLst>
            <a:ext uri="{FF2B5EF4-FFF2-40B4-BE49-F238E27FC236}">
              <a16:creationId xmlns:a16="http://schemas.microsoft.com/office/drawing/2014/main" id="{00000000-0008-0000-0100-00002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6" name="Picture 57">
          <a:extLst>
            <a:ext uri="{FF2B5EF4-FFF2-40B4-BE49-F238E27FC236}">
              <a16:creationId xmlns:a16="http://schemas.microsoft.com/office/drawing/2014/main" id="{00000000-0008-0000-0100-00002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7" name="Picture 57">
          <a:extLst>
            <a:ext uri="{FF2B5EF4-FFF2-40B4-BE49-F238E27FC236}">
              <a16:creationId xmlns:a16="http://schemas.microsoft.com/office/drawing/2014/main" id="{00000000-0008-0000-0100-00002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8" name="Picture 57">
          <a:extLst>
            <a:ext uri="{FF2B5EF4-FFF2-40B4-BE49-F238E27FC236}">
              <a16:creationId xmlns:a16="http://schemas.microsoft.com/office/drawing/2014/main" id="{00000000-0008-0000-0100-00002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49" name="Picture 57">
          <a:extLst>
            <a:ext uri="{FF2B5EF4-FFF2-40B4-BE49-F238E27FC236}">
              <a16:creationId xmlns:a16="http://schemas.microsoft.com/office/drawing/2014/main" id="{00000000-0008-0000-0100-00002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0" name="Picture 57">
          <a:extLst>
            <a:ext uri="{FF2B5EF4-FFF2-40B4-BE49-F238E27FC236}">
              <a16:creationId xmlns:a16="http://schemas.microsoft.com/office/drawing/2014/main" id="{00000000-0008-0000-0100-00002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1" name="Picture 57">
          <a:extLst>
            <a:ext uri="{FF2B5EF4-FFF2-40B4-BE49-F238E27FC236}">
              <a16:creationId xmlns:a16="http://schemas.microsoft.com/office/drawing/2014/main" id="{00000000-0008-0000-0100-00002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2" name="Picture 57">
          <a:extLst>
            <a:ext uri="{FF2B5EF4-FFF2-40B4-BE49-F238E27FC236}">
              <a16:creationId xmlns:a16="http://schemas.microsoft.com/office/drawing/2014/main" id="{00000000-0008-0000-0100-00002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3" name="Picture 57">
          <a:extLst>
            <a:ext uri="{FF2B5EF4-FFF2-40B4-BE49-F238E27FC236}">
              <a16:creationId xmlns:a16="http://schemas.microsoft.com/office/drawing/2014/main" id="{00000000-0008-0000-0100-00002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4" name="Picture 57">
          <a:extLst>
            <a:ext uri="{FF2B5EF4-FFF2-40B4-BE49-F238E27FC236}">
              <a16:creationId xmlns:a16="http://schemas.microsoft.com/office/drawing/2014/main" id="{00000000-0008-0000-0100-00002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5" name="Picture 57">
          <a:extLst>
            <a:ext uri="{FF2B5EF4-FFF2-40B4-BE49-F238E27FC236}">
              <a16:creationId xmlns:a16="http://schemas.microsoft.com/office/drawing/2014/main" id="{00000000-0008-0000-0100-00002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6" name="Picture 57">
          <a:extLst>
            <a:ext uri="{FF2B5EF4-FFF2-40B4-BE49-F238E27FC236}">
              <a16:creationId xmlns:a16="http://schemas.microsoft.com/office/drawing/2014/main" id="{00000000-0008-0000-0100-00003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7" name="Picture 57">
          <a:extLst>
            <a:ext uri="{FF2B5EF4-FFF2-40B4-BE49-F238E27FC236}">
              <a16:creationId xmlns:a16="http://schemas.microsoft.com/office/drawing/2014/main" id="{00000000-0008-0000-0100-00003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8" name="Picture 57">
          <a:extLst>
            <a:ext uri="{FF2B5EF4-FFF2-40B4-BE49-F238E27FC236}">
              <a16:creationId xmlns:a16="http://schemas.microsoft.com/office/drawing/2014/main" id="{00000000-0008-0000-0100-00003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59" name="Picture 57">
          <a:extLst>
            <a:ext uri="{FF2B5EF4-FFF2-40B4-BE49-F238E27FC236}">
              <a16:creationId xmlns:a16="http://schemas.microsoft.com/office/drawing/2014/main" id="{00000000-0008-0000-01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0" name="Picture 57">
          <a:extLst>
            <a:ext uri="{FF2B5EF4-FFF2-40B4-BE49-F238E27FC236}">
              <a16:creationId xmlns:a16="http://schemas.microsoft.com/office/drawing/2014/main" id="{00000000-0008-0000-0100-00003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1" name="Picture 57">
          <a:extLst>
            <a:ext uri="{FF2B5EF4-FFF2-40B4-BE49-F238E27FC236}">
              <a16:creationId xmlns:a16="http://schemas.microsoft.com/office/drawing/2014/main" id="{00000000-0008-0000-0100-00003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2" name="Picture 57">
          <a:extLst>
            <a:ext uri="{FF2B5EF4-FFF2-40B4-BE49-F238E27FC236}">
              <a16:creationId xmlns:a16="http://schemas.microsoft.com/office/drawing/2014/main" id="{00000000-0008-0000-0100-00003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3" name="Picture 57">
          <a:extLst>
            <a:ext uri="{FF2B5EF4-FFF2-40B4-BE49-F238E27FC236}">
              <a16:creationId xmlns:a16="http://schemas.microsoft.com/office/drawing/2014/main" id="{00000000-0008-0000-0100-00003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4" name="Picture 57">
          <a:extLst>
            <a:ext uri="{FF2B5EF4-FFF2-40B4-BE49-F238E27FC236}">
              <a16:creationId xmlns:a16="http://schemas.microsoft.com/office/drawing/2014/main" id="{00000000-0008-0000-0100-00003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5" name="Picture 57">
          <a:extLst>
            <a:ext uri="{FF2B5EF4-FFF2-40B4-BE49-F238E27FC236}">
              <a16:creationId xmlns:a16="http://schemas.microsoft.com/office/drawing/2014/main" id="{00000000-0008-0000-0100-00003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6" name="Picture 57">
          <a:extLst>
            <a:ext uri="{FF2B5EF4-FFF2-40B4-BE49-F238E27FC236}">
              <a16:creationId xmlns:a16="http://schemas.microsoft.com/office/drawing/2014/main" id="{00000000-0008-0000-0100-00003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7" name="Picture 57">
          <a:extLst>
            <a:ext uri="{FF2B5EF4-FFF2-40B4-BE49-F238E27FC236}">
              <a16:creationId xmlns:a16="http://schemas.microsoft.com/office/drawing/2014/main" id="{00000000-0008-0000-0100-00003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8" name="Picture 57">
          <a:extLst>
            <a:ext uri="{FF2B5EF4-FFF2-40B4-BE49-F238E27FC236}">
              <a16:creationId xmlns:a16="http://schemas.microsoft.com/office/drawing/2014/main" id="{00000000-0008-0000-0100-00003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69" name="Picture 57">
          <a:extLst>
            <a:ext uri="{FF2B5EF4-FFF2-40B4-BE49-F238E27FC236}">
              <a16:creationId xmlns:a16="http://schemas.microsoft.com/office/drawing/2014/main" id="{00000000-0008-0000-0100-00003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0" name="Picture 57">
          <a:extLst>
            <a:ext uri="{FF2B5EF4-FFF2-40B4-BE49-F238E27FC236}">
              <a16:creationId xmlns:a16="http://schemas.microsoft.com/office/drawing/2014/main" id="{00000000-0008-0000-0100-00003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1" name="Picture 57">
          <a:extLst>
            <a:ext uri="{FF2B5EF4-FFF2-40B4-BE49-F238E27FC236}">
              <a16:creationId xmlns:a16="http://schemas.microsoft.com/office/drawing/2014/main" id="{00000000-0008-0000-0100-00003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2" name="Picture 57">
          <a:extLst>
            <a:ext uri="{FF2B5EF4-FFF2-40B4-BE49-F238E27FC236}">
              <a16:creationId xmlns:a16="http://schemas.microsoft.com/office/drawing/2014/main" id="{00000000-0008-0000-0100-00004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3" name="Picture 57">
          <a:extLst>
            <a:ext uri="{FF2B5EF4-FFF2-40B4-BE49-F238E27FC236}">
              <a16:creationId xmlns:a16="http://schemas.microsoft.com/office/drawing/2014/main" id="{00000000-0008-0000-0100-00004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4" name="Picture 57">
          <a:extLst>
            <a:ext uri="{FF2B5EF4-FFF2-40B4-BE49-F238E27FC236}">
              <a16:creationId xmlns:a16="http://schemas.microsoft.com/office/drawing/2014/main" id="{00000000-0008-0000-0100-00004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5" name="Picture 57">
          <a:extLst>
            <a:ext uri="{FF2B5EF4-FFF2-40B4-BE49-F238E27FC236}">
              <a16:creationId xmlns:a16="http://schemas.microsoft.com/office/drawing/2014/main" id="{00000000-0008-0000-0100-00004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6" name="Picture 57">
          <a:extLst>
            <a:ext uri="{FF2B5EF4-FFF2-40B4-BE49-F238E27FC236}">
              <a16:creationId xmlns:a16="http://schemas.microsoft.com/office/drawing/2014/main" id="{00000000-0008-0000-0100-00004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7" name="Picture 57">
          <a:extLst>
            <a:ext uri="{FF2B5EF4-FFF2-40B4-BE49-F238E27FC236}">
              <a16:creationId xmlns:a16="http://schemas.microsoft.com/office/drawing/2014/main" id="{00000000-0008-0000-0100-00004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8" name="Picture 57">
          <a:extLst>
            <a:ext uri="{FF2B5EF4-FFF2-40B4-BE49-F238E27FC236}">
              <a16:creationId xmlns:a16="http://schemas.microsoft.com/office/drawing/2014/main" id="{00000000-0008-0000-0100-00004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79" name="Picture 57">
          <a:extLst>
            <a:ext uri="{FF2B5EF4-FFF2-40B4-BE49-F238E27FC236}">
              <a16:creationId xmlns:a16="http://schemas.microsoft.com/office/drawing/2014/main" id="{00000000-0008-0000-0100-00004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80" name="Picture 57">
          <a:extLst>
            <a:ext uri="{FF2B5EF4-FFF2-40B4-BE49-F238E27FC236}">
              <a16:creationId xmlns:a16="http://schemas.microsoft.com/office/drawing/2014/main" id="{00000000-0008-0000-0100-00004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81" name="Picture 57">
          <a:extLst>
            <a:ext uri="{FF2B5EF4-FFF2-40B4-BE49-F238E27FC236}">
              <a16:creationId xmlns:a16="http://schemas.microsoft.com/office/drawing/2014/main" id="{00000000-0008-0000-0100-00004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82" name="Picture 57">
          <a:extLst>
            <a:ext uri="{FF2B5EF4-FFF2-40B4-BE49-F238E27FC236}">
              <a16:creationId xmlns:a16="http://schemas.microsoft.com/office/drawing/2014/main" id="{00000000-0008-0000-0100-00004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525" cy="190500"/>
    <xdr:pic>
      <xdr:nvPicPr>
        <xdr:cNvPr id="4683" name="Picture 57">
          <a:extLst>
            <a:ext uri="{FF2B5EF4-FFF2-40B4-BE49-F238E27FC236}">
              <a16:creationId xmlns:a16="http://schemas.microsoft.com/office/drawing/2014/main" id="{00000000-0008-0000-0100-00004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05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84" name="Picture 57">
          <a:extLst>
            <a:ext uri="{FF2B5EF4-FFF2-40B4-BE49-F238E27FC236}">
              <a16:creationId xmlns:a16="http://schemas.microsoft.com/office/drawing/2014/main" id="{00000000-0008-0000-0100-00004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85" name="Picture 57">
          <a:extLst>
            <a:ext uri="{FF2B5EF4-FFF2-40B4-BE49-F238E27FC236}">
              <a16:creationId xmlns:a16="http://schemas.microsoft.com/office/drawing/2014/main" id="{00000000-0008-0000-0100-00004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86" name="Picture 57">
          <a:extLst>
            <a:ext uri="{FF2B5EF4-FFF2-40B4-BE49-F238E27FC236}">
              <a16:creationId xmlns:a16="http://schemas.microsoft.com/office/drawing/2014/main" id="{00000000-0008-0000-0100-00004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87" name="Picture 57">
          <a:extLst>
            <a:ext uri="{FF2B5EF4-FFF2-40B4-BE49-F238E27FC236}">
              <a16:creationId xmlns:a16="http://schemas.microsoft.com/office/drawing/2014/main" id="{00000000-0008-0000-0100-00004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88" name="Picture 57">
          <a:extLst>
            <a:ext uri="{FF2B5EF4-FFF2-40B4-BE49-F238E27FC236}">
              <a16:creationId xmlns:a16="http://schemas.microsoft.com/office/drawing/2014/main" id="{00000000-0008-0000-0100-00005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89" name="Picture 57">
          <a:extLst>
            <a:ext uri="{FF2B5EF4-FFF2-40B4-BE49-F238E27FC236}">
              <a16:creationId xmlns:a16="http://schemas.microsoft.com/office/drawing/2014/main" id="{00000000-0008-0000-0100-00005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0" name="Picture 57">
          <a:extLst>
            <a:ext uri="{FF2B5EF4-FFF2-40B4-BE49-F238E27FC236}">
              <a16:creationId xmlns:a16="http://schemas.microsoft.com/office/drawing/2014/main" id="{00000000-0008-0000-0100-00005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1" name="Picture 57">
          <a:extLst>
            <a:ext uri="{FF2B5EF4-FFF2-40B4-BE49-F238E27FC236}">
              <a16:creationId xmlns:a16="http://schemas.microsoft.com/office/drawing/2014/main" id="{00000000-0008-0000-0100-00005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2" name="Picture 57">
          <a:extLst>
            <a:ext uri="{FF2B5EF4-FFF2-40B4-BE49-F238E27FC236}">
              <a16:creationId xmlns:a16="http://schemas.microsoft.com/office/drawing/2014/main" id="{00000000-0008-0000-0100-00005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3" name="Picture 57">
          <a:extLst>
            <a:ext uri="{FF2B5EF4-FFF2-40B4-BE49-F238E27FC236}">
              <a16:creationId xmlns:a16="http://schemas.microsoft.com/office/drawing/2014/main" id="{00000000-0008-0000-0100-00005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4" name="Picture 57">
          <a:extLst>
            <a:ext uri="{FF2B5EF4-FFF2-40B4-BE49-F238E27FC236}">
              <a16:creationId xmlns:a16="http://schemas.microsoft.com/office/drawing/2014/main" id="{00000000-0008-0000-0100-00005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5" name="Picture 57">
          <a:extLst>
            <a:ext uri="{FF2B5EF4-FFF2-40B4-BE49-F238E27FC236}">
              <a16:creationId xmlns:a16="http://schemas.microsoft.com/office/drawing/2014/main" id="{00000000-0008-0000-0100-00005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6" name="Picture 57">
          <a:extLst>
            <a:ext uri="{FF2B5EF4-FFF2-40B4-BE49-F238E27FC236}">
              <a16:creationId xmlns:a16="http://schemas.microsoft.com/office/drawing/2014/main" id="{00000000-0008-0000-0100-00005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7" name="Picture 57">
          <a:extLst>
            <a:ext uri="{FF2B5EF4-FFF2-40B4-BE49-F238E27FC236}">
              <a16:creationId xmlns:a16="http://schemas.microsoft.com/office/drawing/2014/main" id="{00000000-0008-0000-0100-00005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8" name="Picture 57">
          <a:extLst>
            <a:ext uri="{FF2B5EF4-FFF2-40B4-BE49-F238E27FC236}">
              <a16:creationId xmlns:a16="http://schemas.microsoft.com/office/drawing/2014/main" id="{00000000-0008-0000-0100-00005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699" name="Picture 57">
          <a:extLst>
            <a:ext uri="{FF2B5EF4-FFF2-40B4-BE49-F238E27FC236}">
              <a16:creationId xmlns:a16="http://schemas.microsoft.com/office/drawing/2014/main" id="{00000000-0008-0000-0100-00005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0" name="Picture 57">
          <a:extLst>
            <a:ext uri="{FF2B5EF4-FFF2-40B4-BE49-F238E27FC236}">
              <a16:creationId xmlns:a16="http://schemas.microsoft.com/office/drawing/2014/main" id="{00000000-0008-0000-0100-00005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1" name="Picture 57">
          <a:extLst>
            <a:ext uri="{FF2B5EF4-FFF2-40B4-BE49-F238E27FC236}">
              <a16:creationId xmlns:a16="http://schemas.microsoft.com/office/drawing/2014/main" id="{00000000-0008-0000-0100-00005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2" name="Picture 57">
          <a:extLst>
            <a:ext uri="{FF2B5EF4-FFF2-40B4-BE49-F238E27FC236}">
              <a16:creationId xmlns:a16="http://schemas.microsoft.com/office/drawing/2014/main" id="{00000000-0008-0000-0100-00005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3" name="Picture 57">
          <a:extLst>
            <a:ext uri="{FF2B5EF4-FFF2-40B4-BE49-F238E27FC236}">
              <a16:creationId xmlns:a16="http://schemas.microsoft.com/office/drawing/2014/main" id="{00000000-0008-0000-0100-00005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4" name="Picture 57">
          <a:extLst>
            <a:ext uri="{FF2B5EF4-FFF2-40B4-BE49-F238E27FC236}">
              <a16:creationId xmlns:a16="http://schemas.microsoft.com/office/drawing/2014/main" id="{00000000-0008-0000-0100-00006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5" name="Picture 57">
          <a:extLst>
            <a:ext uri="{FF2B5EF4-FFF2-40B4-BE49-F238E27FC236}">
              <a16:creationId xmlns:a16="http://schemas.microsoft.com/office/drawing/2014/main" id="{00000000-0008-0000-0100-00006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6" name="Picture 57">
          <a:extLst>
            <a:ext uri="{FF2B5EF4-FFF2-40B4-BE49-F238E27FC236}">
              <a16:creationId xmlns:a16="http://schemas.microsoft.com/office/drawing/2014/main" id="{00000000-0008-0000-0100-00006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7" name="Picture 57">
          <a:extLst>
            <a:ext uri="{FF2B5EF4-FFF2-40B4-BE49-F238E27FC236}">
              <a16:creationId xmlns:a16="http://schemas.microsoft.com/office/drawing/2014/main" id="{00000000-0008-0000-0100-00006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8" name="Picture 57">
          <a:extLst>
            <a:ext uri="{FF2B5EF4-FFF2-40B4-BE49-F238E27FC236}">
              <a16:creationId xmlns:a16="http://schemas.microsoft.com/office/drawing/2014/main" id="{00000000-0008-0000-0100-00006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09" name="Picture 57">
          <a:extLst>
            <a:ext uri="{FF2B5EF4-FFF2-40B4-BE49-F238E27FC236}">
              <a16:creationId xmlns:a16="http://schemas.microsoft.com/office/drawing/2014/main" id="{00000000-0008-0000-0100-00006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0" name="Picture 57">
          <a:extLst>
            <a:ext uri="{FF2B5EF4-FFF2-40B4-BE49-F238E27FC236}">
              <a16:creationId xmlns:a16="http://schemas.microsoft.com/office/drawing/2014/main" id="{00000000-0008-0000-0100-00006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1" name="Picture 57">
          <a:extLst>
            <a:ext uri="{FF2B5EF4-FFF2-40B4-BE49-F238E27FC236}">
              <a16:creationId xmlns:a16="http://schemas.microsoft.com/office/drawing/2014/main" id="{00000000-0008-0000-0100-00006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2" name="Picture 57">
          <a:extLst>
            <a:ext uri="{FF2B5EF4-FFF2-40B4-BE49-F238E27FC236}">
              <a16:creationId xmlns:a16="http://schemas.microsoft.com/office/drawing/2014/main" id="{00000000-0008-0000-0100-00006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3" name="Picture 57">
          <a:extLst>
            <a:ext uri="{FF2B5EF4-FFF2-40B4-BE49-F238E27FC236}">
              <a16:creationId xmlns:a16="http://schemas.microsoft.com/office/drawing/2014/main" id="{00000000-0008-0000-0100-00006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4" name="Picture 57">
          <a:extLst>
            <a:ext uri="{FF2B5EF4-FFF2-40B4-BE49-F238E27FC236}">
              <a16:creationId xmlns:a16="http://schemas.microsoft.com/office/drawing/2014/main" id="{00000000-0008-0000-0100-00006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5" name="Picture 57">
          <a:extLst>
            <a:ext uri="{FF2B5EF4-FFF2-40B4-BE49-F238E27FC236}">
              <a16:creationId xmlns:a16="http://schemas.microsoft.com/office/drawing/2014/main" id="{00000000-0008-0000-0100-00006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6" name="Picture 57">
          <a:extLst>
            <a:ext uri="{FF2B5EF4-FFF2-40B4-BE49-F238E27FC236}">
              <a16:creationId xmlns:a16="http://schemas.microsoft.com/office/drawing/2014/main" id="{00000000-0008-0000-0100-00006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7" name="Picture 57">
          <a:extLst>
            <a:ext uri="{FF2B5EF4-FFF2-40B4-BE49-F238E27FC236}">
              <a16:creationId xmlns:a16="http://schemas.microsoft.com/office/drawing/2014/main" id="{00000000-0008-0000-0100-00006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8" name="Picture 57">
          <a:extLst>
            <a:ext uri="{FF2B5EF4-FFF2-40B4-BE49-F238E27FC236}">
              <a16:creationId xmlns:a16="http://schemas.microsoft.com/office/drawing/2014/main" id="{00000000-0008-0000-0100-00006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19" name="Picture 57">
          <a:extLst>
            <a:ext uri="{FF2B5EF4-FFF2-40B4-BE49-F238E27FC236}">
              <a16:creationId xmlns:a16="http://schemas.microsoft.com/office/drawing/2014/main" id="{00000000-0008-0000-0100-00006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0" name="Picture 57">
          <a:extLst>
            <a:ext uri="{FF2B5EF4-FFF2-40B4-BE49-F238E27FC236}">
              <a16:creationId xmlns:a16="http://schemas.microsoft.com/office/drawing/2014/main" id="{00000000-0008-0000-0100-00007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1" name="Picture 57">
          <a:extLst>
            <a:ext uri="{FF2B5EF4-FFF2-40B4-BE49-F238E27FC236}">
              <a16:creationId xmlns:a16="http://schemas.microsoft.com/office/drawing/2014/main" id="{00000000-0008-0000-0100-00007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2" name="Picture 57">
          <a:extLst>
            <a:ext uri="{FF2B5EF4-FFF2-40B4-BE49-F238E27FC236}">
              <a16:creationId xmlns:a16="http://schemas.microsoft.com/office/drawing/2014/main" id="{00000000-0008-0000-0100-00007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3" name="Picture 57">
          <a:extLst>
            <a:ext uri="{FF2B5EF4-FFF2-40B4-BE49-F238E27FC236}">
              <a16:creationId xmlns:a16="http://schemas.microsoft.com/office/drawing/2014/main" id="{00000000-0008-0000-0100-00007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4" name="Picture 57">
          <a:extLst>
            <a:ext uri="{FF2B5EF4-FFF2-40B4-BE49-F238E27FC236}">
              <a16:creationId xmlns:a16="http://schemas.microsoft.com/office/drawing/2014/main" id="{00000000-0008-0000-0100-00007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5" name="Picture 57">
          <a:extLst>
            <a:ext uri="{FF2B5EF4-FFF2-40B4-BE49-F238E27FC236}">
              <a16:creationId xmlns:a16="http://schemas.microsoft.com/office/drawing/2014/main" id="{00000000-0008-0000-0100-00007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6" name="Picture 57">
          <a:extLst>
            <a:ext uri="{FF2B5EF4-FFF2-40B4-BE49-F238E27FC236}">
              <a16:creationId xmlns:a16="http://schemas.microsoft.com/office/drawing/2014/main" id="{00000000-0008-0000-0100-00007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7" name="Picture 57">
          <a:extLst>
            <a:ext uri="{FF2B5EF4-FFF2-40B4-BE49-F238E27FC236}">
              <a16:creationId xmlns:a16="http://schemas.microsoft.com/office/drawing/2014/main" id="{00000000-0008-0000-0100-00007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8" name="Picture 57">
          <a:extLst>
            <a:ext uri="{FF2B5EF4-FFF2-40B4-BE49-F238E27FC236}">
              <a16:creationId xmlns:a16="http://schemas.microsoft.com/office/drawing/2014/main" id="{00000000-0008-0000-0100-00007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29" name="Picture 57">
          <a:extLst>
            <a:ext uri="{FF2B5EF4-FFF2-40B4-BE49-F238E27FC236}">
              <a16:creationId xmlns:a16="http://schemas.microsoft.com/office/drawing/2014/main" id="{00000000-0008-0000-0100-00007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0" name="Picture 57">
          <a:extLst>
            <a:ext uri="{FF2B5EF4-FFF2-40B4-BE49-F238E27FC236}">
              <a16:creationId xmlns:a16="http://schemas.microsoft.com/office/drawing/2014/main" id="{00000000-0008-0000-0100-00007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1" name="Picture 57">
          <a:extLst>
            <a:ext uri="{FF2B5EF4-FFF2-40B4-BE49-F238E27FC236}">
              <a16:creationId xmlns:a16="http://schemas.microsoft.com/office/drawing/2014/main" id="{00000000-0008-0000-0100-00007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2" name="Picture 57">
          <a:extLst>
            <a:ext uri="{FF2B5EF4-FFF2-40B4-BE49-F238E27FC236}">
              <a16:creationId xmlns:a16="http://schemas.microsoft.com/office/drawing/2014/main" id="{00000000-0008-0000-0100-00007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3" name="Picture 57">
          <a:extLst>
            <a:ext uri="{FF2B5EF4-FFF2-40B4-BE49-F238E27FC236}">
              <a16:creationId xmlns:a16="http://schemas.microsoft.com/office/drawing/2014/main" id="{00000000-0008-0000-0100-00007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4" name="Picture 57">
          <a:extLst>
            <a:ext uri="{FF2B5EF4-FFF2-40B4-BE49-F238E27FC236}">
              <a16:creationId xmlns:a16="http://schemas.microsoft.com/office/drawing/2014/main" id="{00000000-0008-0000-0100-00007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5" name="Picture 57">
          <a:extLst>
            <a:ext uri="{FF2B5EF4-FFF2-40B4-BE49-F238E27FC236}">
              <a16:creationId xmlns:a16="http://schemas.microsoft.com/office/drawing/2014/main" id="{00000000-0008-0000-0100-00007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6" name="Picture 57">
          <a:extLst>
            <a:ext uri="{FF2B5EF4-FFF2-40B4-BE49-F238E27FC236}">
              <a16:creationId xmlns:a16="http://schemas.microsoft.com/office/drawing/2014/main" id="{00000000-0008-0000-0100-00008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7" name="Picture 57">
          <a:extLst>
            <a:ext uri="{FF2B5EF4-FFF2-40B4-BE49-F238E27FC236}">
              <a16:creationId xmlns:a16="http://schemas.microsoft.com/office/drawing/2014/main" id="{00000000-0008-0000-0100-00008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8" name="Picture 57">
          <a:extLst>
            <a:ext uri="{FF2B5EF4-FFF2-40B4-BE49-F238E27FC236}">
              <a16:creationId xmlns:a16="http://schemas.microsoft.com/office/drawing/2014/main" id="{00000000-0008-0000-0100-00008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39" name="Picture 57">
          <a:extLst>
            <a:ext uri="{FF2B5EF4-FFF2-40B4-BE49-F238E27FC236}">
              <a16:creationId xmlns:a16="http://schemas.microsoft.com/office/drawing/2014/main" id="{00000000-0008-0000-0100-00008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0" name="Picture 57">
          <a:extLst>
            <a:ext uri="{FF2B5EF4-FFF2-40B4-BE49-F238E27FC236}">
              <a16:creationId xmlns:a16="http://schemas.microsoft.com/office/drawing/2014/main" id="{00000000-0008-0000-0100-00008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1" name="Picture 57">
          <a:extLst>
            <a:ext uri="{FF2B5EF4-FFF2-40B4-BE49-F238E27FC236}">
              <a16:creationId xmlns:a16="http://schemas.microsoft.com/office/drawing/2014/main" id="{00000000-0008-0000-0100-00008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2" name="Picture 57">
          <a:extLst>
            <a:ext uri="{FF2B5EF4-FFF2-40B4-BE49-F238E27FC236}">
              <a16:creationId xmlns:a16="http://schemas.microsoft.com/office/drawing/2014/main" id="{00000000-0008-0000-0100-00008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3" name="Picture 57">
          <a:extLst>
            <a:ext uri="{FF2B5EF4-FFF2-40B4-BE49-F238E27FC236}">
              <a16:creationId xmlns:a16="http://schemas.microsoft.com/office/drawing/2014/main" id="{00000000-0008-0000-0100-00008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4" name="Picture 57">
          <a:extLst>
            <a:ext uri="{FF2B5EF4-FFF2-40B4-BE49-F238E27FC236}">
              <a16:creationId xmlns:a16="http://schemas.microsoft.com/office/drawing/2014/main" id="{00000000-0008-0000-0100-00008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5" name="Picture 57">
          <a:extLst>
            <a:ext uri="{FF2B5EF4-FFF2-40B4-BE49-F238E27FC236}">
              <a16:creationId xmlns:a16="http://schemas.microsoft.com/office/drawing/2014/main" id="{00000000-0008-0000-0100-00008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6" name="Picture 57">
          <a:extLst>
            <a:ext uri="{FF2B5EF4-FFF2-40B4-BE49-F238E27FC236}">
              <a16:creationId xmlns:a16="http://schemas.microsoft.com/office/drawing/2014/main" id="{00000000-0008-0000-0100-00008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7" name="Picture 57">
          <a:extLst>
            <a:ext uri="{FF2B5EF4-FFF2-40B4-BE49-F238E27FC236}">
              <a16:creationId xmlns:a16="http://schemas.microsoft.com/office/drawing/2014/main" id="{00000000-0008-0000-0100-00008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8" name="Picture 57">
          <a:extLst>
            <a:ext uri="{FF2B5EF4-FFF2-40B4-BE49-F238E27FC236}">
              <a16:creationId xmlns:a16="http://schemas.microsoft.com/office/drawing/2014/main" id="{00000000-0008-0000-0100-00008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49" name="Picture 57">
          <a:extLst>
            <a:ext uri="{FF2B5EF4-FFF2-40B4-BE49-F238E27FC236}">
              <a16:creationId xmlns:a16="http://schemas.microsoft.com/office/drawing/2014/main" id="{00000000-0008-0000-0100-00008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0" name="Picture 57">
          <a:extLst>
            <a:ext uri="{FF2B5EF4-FFF2-40B4-BE49-F238E27FC236}">
              <a16:creationId xmlns:a16="http://schemas.microsoft.com/office/drawing/2014/main" id="{00000000-0008-0000-0100-00008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1" name="Picture 57">
          <a:extLst>
            <a:ext uri="{FF2B5EF4-FFF2-40B4-BE49-F238E27FC236}">
              <a16:creationId xmlns:a16="http://schemas.microsoft.com/office/drawing/2014/main" id="{00000000-0008-0000-0100-00008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2" name="Picture 57">
          <a:extLst>
            <a:ext uri="{FF2B5EF4-FFF2-40B4-BE49-F238E27FC236}">
              <a16:creationId xmlns:a16="http://schemas.microsoft.com/office/drawing/2014/main" id="{00000000-0008-0000-0100-00009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3" name="Picture 57">
          <a:extLst>
            <a:ext uri="{FF2B5EF4-FFF2-40B4-BE49-F238E27FC236}">
              <a16:creationId xmlns:a16="http://schemas.microsoft.com/office/drawing/2014/main" id="{00000000-0008-0000-0100-00009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4" name="Picture 57">
          <a:extLst>
            <a:ext uri="{FF2B5EF4-FFF2-40B4-BE49-F238E27FC236}">
              <a16:creationId xmlns:a16="http://schemas.microsoft.com/office/drawing/2014/main" id="{00000000-0008-0000-0100-00009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5" name="Picture 57">
          <a:extLst>
            <a:ext uri="{FF2B5EF4-FFF2-40B4-BE49-F238E27FC236}">
              <a16:creationId xmlns:a16="http://schemas.microsoft.com/office/drawing/2014/main" id="{00000000-0008-0000-0100-00009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6" name="Picture 57">
          <a:extLst>
            <a:ext uri="{FF2B5EF4-FFF2-40B4-BE49-F238E27FC236}">
              <a16:creationId xmlns:a16="http://schemas.microsoft.com/office/drawing/2014/main" id="{00000000-0008-0000-0100-00009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7" name="Picture 57">
          <a:extLst>
            <a:ext uri="{FF2B5EF4-FFF2-40B4-BE49-F238E27FC236}">
              <a16:creationId xmlns:a16="http://schemas.microsoft.com/office/drawing/2014/main" id="{00000000-0008-0000-0100-00009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8" name="Picture 57">
          <a:extLst>
            <a:ext uri="{FF2B5EF4-FFF2-40B4-BE49-F238E27FC236}">
              <a16:creationId xmlns:a16="http://schemas.microsoft.com/office/drawing/2014/main" id="{00000000-0008-0000-0100-00009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59" name="Picture 57">
          <a:extLst>
            <a:ext uri="{FF2B5EF4-FFF2-40B4-BE49-F238E27FC236}">
              <a16:creationId xmlns:a16="http://schemas.microsoft.com/office/drawing/2014/main" id="{00000000-0008-0000-0100-00009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0" name="Picture 57">
          <a:extLst>
            <a:ext uri="{FF2B5EF4-FFF2-40B4-BE49-F238E27FC236}">
              <a16:creationId xmlns:a16="http://schemas.microsoft.com/office/drawing/2014/main" id="{00000000-0008-0000-0100-00009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1" name="Picture 57">
          <a:extLst>
            <a:ext uri="{FF2B5EF4-FFF2-40B4-BE49-F238E27FC236}">
              <a16:creationId xmlns:a16="http://schemas.microsoft.com/office/drawing/2014/main" id="{00000000-0008-0000-0100-00009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2" name="Picture 57">
          <a:extLst>
            <a:ext uri="{FF2B5EF4-FFF2-40B4-BE49-F238E27FC236}">
              <a16:creationId xmlns:a16="http://schemas.microsoft.com/office/drawing/2014/main" id="{00000000-0008-0000-0100-00009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3" name="Picture 57">
          <a:extLst>
            <a:ext uri="{FF2B5EF4-FFF2-40B4-BE49-F238E27FC236}">
              <a16:creationId xmlns:a16="http://schemas.microsoft.com/office/drawing/2014/main" id="{00000000-0008-0000-0100-00009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4" name="Picture 57">
          <a:extLst>
            <a:ext uri="{FF2B5EF4-FFF2-40B4-BE49-F238E27FC236}">
              <a16:creationId xmlns:a16="http://schemas.microsoft.com/office/drawing/2014/main" id="{00000000-0008-0000-0100-00009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5" name="Picture 57">
          <a:extLst>
            <a:ext uri="{FF2B5EF4-FFF2-40B4-BE49-F238E27FC236}">
              <a16:creationId xmlns:a16="http://schemas.microsoft.com/office/drawing/2014/main" id="{00000000-0008-0000-0100-00009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6" name="Picture 57">
          <a:extLst>
            <a:ext uri="{FF2B5EF4-FFF2-40B4-BE49-F238E27FC236}">
              <a16:creationId xmlns:a16="http://schemas.microsoft.com/office/drawing/2014/main" id="{00000000-0008-0000-0100-00009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7" name="Picture 57">
          <a:extLst>
            <a:ext uri="{FF2B5EF4-FFF2-40B4-BE49-F238E27FC236}">
              <a16:creationId xmlns:a16="http://schemas.microsoft.com/office/drawing/2014/main" id="{00000000-0008-0000-0100-00009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8" name="Picture 57">
          <a:extLst>
            <a:ext uri="{FF2B5EF4-FFF2-40B4-BE49-F238E27FC236}">
              <a16:creationId xmlns:a16="http://schemas.microsoft.com/office/drawing/2014/main" id="{00000000-0008-0000-0100-0000A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69" name="Picture 57">
          <a:extLst>
            <a:ext uri="{FF2B5EF4-FFF2-40B4-BE49-F238E27FC236}">
              <a16:creationId xmlns:a16="http://schemas.microsoft.com/office/drawing/2014/main" id="{00000000-0008-0000-0100-0000A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0" name="Picture 57">
          <a:extLst>
            <a:ext uri="{FF2B5EF4-FFF2-40B4-BE49-F238E27FC236}">
              <a16:creationId xmlns:a16="http://schemas.microsoft.com/office/drawing/2014/main" id="{00000000-0008-0000-0100-0000A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1" name="Picture 57">
          <a:extLst>
            <a:ext uri="{FF2B5EF4-FFF2-40B4-BE49-F238E27FC236}">
              <a16:creationId xmlns:a16="http://schemas.microsoft.com/office/drawing/2014/main" id="{00000000-0008-0000-0100-0000A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2" name="Picture 57">
          <a:extLst>
            <a:ext uri="{FF2B5EF4-FFF2-40B4-BE49-F238E27FC236}">
              <a16:creationId xmlns:a16="http://schemas.microsoft.com/office/drawing/2014/main" id="{00000000-0008-0000-0100-0000A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3" name="Picture 57">
          <a:extLst>
            <a:ext uri="{FF2B5EF4-FFF2-40B4-BE49-F238E27FC236}">
              <a16:creationId xmlns:a16="http://schemas.microsoft.com/office/drawing/2014/main" id="{00000000-0008-0000-0100-0000A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4" name="Picture 57">
          <a:extLst>
            <a:ext uri="{FF2B5EF4-FFF2-40B4-BE49-F238E27FC236}">
              <a16:creationId xmlns:a16="http://schemas.microsoft.com/office/drawing/2014/main" id="{00000000-0008-0000-0100-0000A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5" name="Picture 57">
          <a:extLst>
            <a:ext uri="{FF2B5EF4-FFF2-40B4-BE49-F238E27FC236}">
              <a16:creationId xmlns:a16="http://schemas.microsoft.com/office/drawing/2014/main" id="{00000000-0008-0000-0100-0000A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6" name="Picture 57">
          <a:extLst>
            <a:ext uri="{FF2B5EF4-FFF2-40B4-BE49-F238E27FC236}">
              <a16:creationId xmlns:a16="http://schemas.microsoft.com/office/drawing/2014/main" id="{00000000-0008-0000-0100-0000A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7" name="Picture 57">
          <a:extLst>
            <a:ext uri="{FF2B5EF4-FFF2-40B4-BE49-F238E27FC236}">
              <a16:creationId xmlns:a16="http://schemas.microsoft.com/office/drawing/2014/main" id="{00000000-0008-0000-0100-0000A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8" name="Picture 57">
          <a:extLst>
            <a:ext uri="{FF2B5EF4-FFF2-40B4-BE49-F238E27FC236}">
              <a16:creationId xmlns:a16="http://schemas.microsoft.com/office/drawing/2014/main" id="{00000000-0008-0000-0100-0000A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79" name="Picture 57">
          <a:extLst>
            <a:ext uri="{FF2B5EF4-FFF2-40B4-BE49-F238E27FC236}">
              <a16:creationId xmlns:a16="http://schemas.microsoft.com/office/drawing/2014/main" id="{00000000-0008-0000-0100-0000A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0" name="Picture 57">
          <a:extLst>
            <a:ext uri="{FF2B5EF4-FFF2-40B4-BE49-F238E27FC236}">
              <a16:creationId xmlns:a16="http://schemas.microsoft.com/office/drawing/2014/main" id="{00000000-0008-0000-0100-0000A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1" name="Picture 57">
          <a:extLst>
            <a:ext uri="{FF2B5EF4-FFF2-40B4-BE49-F238E27FC236}">
              <a16:creationId xmlns:a16="http://schemas.microsoft.com/office/drawing/2014/main" id="{00000000-0008-0000-0100-0000A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2" name="Picture 57">
          <a:extLst>
            <a:ext uri="{FF2B5EF4-FFF2-40B4-BE49-F238E27FC236}">
              <a16:creationId xmlns:a16="http://schemas.microsoft.com/office/drawing/2014/main" id="{00000000-0008-0000-0100-0000A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3" name="Picture 57">
          <a:extLst>
            <a:ext uri="{FF2B5EF4-FFF2-40B4-BE49-F238E27FC236}">
              <a16:creationId xmlns:a16="http://schemas.microsoft.com/office/drawing/2014/main" id="{00000000-0008-0000-0100-0000A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4" name="Picture 57">
          <a:extLst>
            <a:ext uri="{FF2B5EF4-FFF2-40B4-BE49-F238E27FC236}">
              <a16:creationId xmlns:a16="http://schemas.microsoft.com/office/drawing/2014/main" id="{00000000-0008-0000-0100-0000B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5" name="Picture 57">
          <a:extLst>
            <a:ext uri="{FF2B5EF4-FFF2-40B4-BE49-F238E27FC236}">
              <a16:creationId xmlns:a16="http://schemas.microsoft.com/office/drawing/2014/main" id="{00000000-0008-0000-0100-0000B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6" name="Picture 57">
          <a:extLst>
            <a:ext uri="{FF2B5EF4-FFF2-40B4-BE49-F238E27FC236}">
              <a16:creationId xmlns:a16="http://schemas.microsoft.com/office/drawing/2014/main" id="{00000000-0008-0000-0100-0000B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7" name="Picture 57">
          <a:extLst>
            <a:ext uri="{FF2B5EF4-FFF2-40B4-BE49-F238E27FC236}">
              <a16:creationId xmlns:a16="http://schemas.microsoft.com/office/drawing/2014/main" id="{00000000-0008-0000-0100-0000B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8" name="Picture 57">
          <a:extLst>
            <a:ext uri="{FF2B5EF4-FFF2-40B4-BE49-F238E27FC236}">
              <a16:creationId xmlns:a16="http://schemas.microsoft.com/office/drawing/2014/main" id="{00000000-0008-0000-0100-0000B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89" name="Picture 57">
          <a:extLst>
            <a:ext uri="{FF2B5EF4-FFF2-40B4-BE49-F238E27FC236}">
              <a16:creationId xmlns:a16="http://schemas.microsoft.com/office/drawing/2014/main" id="{00000000-0008-0000-0100-0000B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0" name="Picture 57">
          <a:extLst>
            <a:ext uri="{FF2B5EF4-FFF2-40B4-BE49-F238E27FC236}">
              <a16:creationId xmlns:a16="http://schemas.microsoft.com/office/drawing/2014/main" id="{00000000-0008-0000-0100-0000B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1" name="Picture 57">
          <a:extLst>
            <a:ext uri="{FF2B5EF4-FFF2-40B4-BE49-F238E27FC236}">
              <a16:creationId xmlns:a16="http://schemas.microsoft.com/office/drawing/2014/main" id="{00000000-0008-0000-0100-0000B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2" name="Picture 57">
          <a:extLst>
            <a:ext uri="{FF2B5EF4-FFF2-40B4-BE49-F238E27FC236}">
              <a16:creationId xmlns:a16="http://schemas.microsoft.com/office/drawing/2014/main" id="{00000000-0008-0000-0100-0000B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3" name="Picture 57">
          <a:extLst>
            <a:ext uri="{FF2B5EF4-FFF2-40B4-BE49-F238E27FC236}">
              <a16:creationId xmlns:a16="http://schemas.microsoft.com/office/drawing/2014/main" id="{00000000-0008-0000-0100-0000B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4" name="Picture 57">
          <a:extLst>
            <a:ext uri="{FF2B5EF4-FFF2-40B4-BE49-F238E27FC236}">
              <a16:creationId xmlns:a16="http://schemas.microsoft.com/office/drawing/2014/main" id="{00000000-0008-0000-0100-0000B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5" name="Picture 57">
          <a:extLst>
            <a:ext uri="{FF2B5EF4-FFF2-40B4-BE49-F238E27FC236}">
              <a16:creationId xmlns:a16="http://schemas.microsoft.com/office/drawing/2014/main" id="{00000000-0008-0000-0100-0000B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6" name="Picture 57">
          <a:extLst>
            <a:ext uri="{FF2B5EF4-FFF2-40B4-BE49-F238E27FC236}">
              <a16:creationId xmlns:a16="http://schemas.microsoft.com/office/drawing/2014/main" id="{00000000-0008-0000-0100-0000B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7" name="Picture 57">
          <a:extLst>
            <a:ext uri="{FF2B5EF4-FFF2-40B4-BE49-F238E27FC236}">
              <a16:creationId xmlns:a16="http://schemas.microsoft.com/office/drawing/2014/main" id="{00000000-0008-0000-0100-0000B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8" name="Picture 57">
          <a:extLst>
            <a:ext uri="{FF2B5EF4-FFF2-40B4-BE49-F238E27FC236}">
              <a16:creationId xmlns:a16="http://schemas.microsoft.com/office/drawing/2014/main" id="{00000000-0008-0000-0100-0000B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799" name="Picture 57">
          <a:extLst>
            <a:ext uri="{FF2B5EF4-FFF2-40B4-BE49-F238E27FC236}">
              <a16:creationId xmlns:a16="http://schemas.microsoft.com/office/drawing/2014/main" id="{00000000-0008-0000-0100-0000B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0" name="Picture 57">
          <a:extLst>
            <a:ext uri="{FF2B5EF4-FFF2-40B4-BE49-F238E27FC236}">
              <a16:creationId xmlns:a16="http://schemas.microsoft.com/office/drawing/2014/main" id="{00000000-0008-0000-0100-0000C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1" name="Picture 57">
          <a:extLst>
            <a:ext uri="{FF2B5EF4-FFF2-40B4-BE49-F238E27FC236}">
              <a16:creationId xmlns:a16="http://schemas.microsoft.com/office/drawing/2014/main" id="{00000000-0008-0000-0100-0000C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2" name="Picture 57">
          <a:extLst>
            <a:ext uri="{FF2B5EF4-FFF2-40B4-BE49-F238E27FC236}">
              <a16:creationId xmlns:a16="http://schemas.microsoft.com/office/drawing/2014/main" id="{00000000-0008-0000-0100-0000C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3" name="Picture 57">
          <a:extLst>
            <a:ext uri="{FF2B5EF4-FFF2-40B4-BE49-F238E27FC236}">
              <a16:creationId xmlns:a16="http://schemas.microsoft.com/office/drawing/2014/main" id="{00000000-0008-0000-0100-0000C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4" name="Picture 57">
          <a:extLst>
            <a:ext uri="{FF2B5EF4-FFF2-40B4-BE49-F238E27FC236}">
              <a16:creationId xmlns:a16="http://schemas.microsoft.com/office/drawing/2014/main" id="{00000000-0008-0000-0100-0000C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5" name="Picture 57">
          <a:extLst>
            <a:ext uri="{FF2B5EF4-FFF2-40B4-BE49-F238E27FC236}">
              <a16:creationId xmlns:a16="http://schemas.microsoft.com/office/drawing/2014/main" id="{00000000-0008-0000-0100-0000C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6" name="Picture 57">
          <a:extLst>
            <a:ext uri="{FF2B5EF4-FFF2-40B4-BE49-F238E27FC236}">
              <a16:creationId xmlns:a16="http://schemas.microsoft.com/office/drawing/2014/main" id="{00000000-0008-0000-0100-0000C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7" name="Picture 57">
          <a:extLst>
            <a:ext uri="{FF2B5EF4-FFF2-40B4-BE49-F238E27FC236}">
              <a16:creationId xmlns:a16="http://schemas.microsoft.com/office/drawing/2014/main" id="{00000000-0008-0000-0100-0000C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8" name="Picture 57">
          <a:extLst>
            <a:ext uri="{FF2B5EF4-FFF2-40B4-BE49-F238E27FC236}">
              <a16:creationId xmlns:a16="http://schemas.microsoft.com/office/drawing/2014/main" id="{00000000-0008-0000-0100-0000C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09" name="Picture 57">
          <a:extLst>
            <a:ext uri="{FF2B5EF4-FFF2-40B4-BE49-F238E27FC236}">
              <a16:creationId xmlns:a16="http://schemas.microsoft.com/office/drawing/2014/main" id="{00000000-0008-0000-0100-0000C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0" name="Picture 57">
          <a:extLst>
            <a:ext uri="{FF2B5EF4-FFF2-40B4-BE49-F238E27FC236}">
              <a16:creationId xmlns:a16="http://schemas.microsoft.com/office/drawing/2014/main" id="{00000000-0008-0000-0100-0000C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1" name="Picture 57">
          <a:extLst>
            <a:ext uri="{FF2B5EF4-FFF2-40B4-BE49-F238E27FC236}">
              <a16:creationId xmlns:a16="http://schemas.microsoft.com/office/drawing/2014/main" id="{00000000-0008-0000-0100-0000C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2" name="Picture 57">
          <a:extLst>
            <a:ext uri="{FF2B5EF4-FFF2-40B4-BE49-F238E27FC236}">
              <a16:creationId xmlns:a16="http://schemas.microsoft.com/office/drawing/2014/main" id="{00000000-0008-0000-01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3" name="Picture 57">
          <a:extLst>
            <a:ext uri="{FF2B5EF4-FFF2-40B4-BE49-F238E27FC236}">
              <a16:creationId xmlns:a16="http://schemas.microsoft.com/office/drawing/2014/main" id="{00000000-0008-0000-01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4" name="Picture 57">
          <a:extLst>
            <a:ext uri="{FF2B5EF4-FFF2-40B4-BE49-F238E27FC236}">
              <a16:creationId xmlns:a16="http://schemas.microsoft.com/office/drawing/2014/main" id="{00000000-0008-0000-0100-0000C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5" name="Picture 57">
          <a:extLst>
            <a:ext uri="{FF2B5EF4-FFF2-40B4-BE49-F238E27FC236}">
              <a16:creationId xmlns:a16="http://schemas.microsoft.com/office/drawing/2014/main" id="{00000000-0008-0000-0100-0000C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6" name="Picture 57">
          <a:extLst>
            <a:ext uri="{FF2B5EF4-FFF2-40B4-BE49-F238E27FC236}">
              <a16:creationId xmlns:a16="http://schemas.microsoft.com/office/drawing/2014/main" id="{00000000-0008-0000-0100-0000D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7" name="Picture 57">
          <a:extLst>
            <a:ext uri="{FF2B5EF4-FFF2-40B4-BE49-F238E27FC236}">
              <a16:creationId xmlns:a16="http://schemas.microsoft.com/office/drawing/2014/main" id="{00000000-0008-0000-0100-0000D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8" name="Picture 57">
          <a:extLst>
            <a:ext uri="{FF2B5EF4-FFF2-40B4-BE49-F238E27FC236}">
              <a16:creationId xmlns:a16="http://schemas.microsoft.com/office/drawing/2014/main" id="{00000000-0008-0000-0100-0000D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19" name="Picture 57">
          <a:extLst>
            <a:ext uri="{FF2B5EF4-FFF2-40B4-BE49-F238E27FC236}">
              <a16:creationId xmlns:a16="http://schemas.microsoft.com/office/drawing/2014/main" id="{00000000-0008-0000-0100-0000D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0" name="Picture 57">
          <a:extLst>
            <a:ext uri="{FF2B5EF4-FFF2-40B4-BE49-F238E27FC236}">
              <a16:creationId xmlns:a16="http://schemas.microsoft.com/office/drawing/2014/main" id="{00000000-0008-0000-0100-0000D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1" name="Picture 57">
          <a:extLst>
            <a:ext uri="{FF2B5EF4-FFF2-40B4-BE49-F238E27FC236}">
              <a16:creationId xmlns:a16="http://schemas.microsoft.com/office/drawing/2014/main" id="{00000000-0008-0000-0100-0000D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2" name="Picture 57">
          <a:extLst>
            <a:ext uri="{FF2B5EF4-FFF2-40B4-BE49-F238E27FC236}">
              <a16:creationId xmlns:a16="http://schemas.microsoft.com/office/drawing/2014/main" id="{00000000-0008-0000-0100-0000D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3" name="Picture 57">
          <a:extLst>
            <a:ext uri="{FF2B5EF4-FFF2-40B4-BE49-F238E27FC236}">
              <a16:creationId xmlns:a16="http://schemas.microsoft.com/office/drawing/2014/main" id="{00000000-0008-0000-0100-0000D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4" name="Picture 57">
          <a:extLst>
            <a:ext uri="{FF2B5EF4-FFF2-40B4-BE49-F238E27FC236}">
              <a16:creationId xmlns:a16="http://schemas.microsoft.com/office/drawing/2014/main" id="{00000000-0008-0000-0100-0000D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5" name="Picture 57">
          <a:extLst>
            <a:ext uri="{FF2B5EF4-FFF2-40B4-BE49-F238E27FC236}">
              <a16:creationId xmlns:a16="http://schemas.microsoft.com/office/drawing/2014/main" id="{00000000-0008-0000-0100-0000D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6" name="Picture 57">
          <a:extLst>
            <a:ext uri="{FF2B5EF4-FFF2-40B4-BE49-F238E27FC236}">
              <a16:creationId xmlns:a16="http://schemas.microsoft.com/office/drawing/2014/main" id="{00000000-0008-0000-0100-0000D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7" name="Picture 57">
          <a:extLst>
            <a:ext uri="{FF2B5EF4-FFF2-40B4-BE49-F238E27FC236}">
              <a16:creationId xmlns:a16="http://schemas.microsoft.com/office/drawing/2014/main" id="{00000000-0008-0000-0100-0000D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8" name="Picture 57">
          <a:extLst>
            <a:ext uri="{FF2B5EF4-FFF2-40B4-BE49-F238E27FC236}">
              <a16:creationId xmlns:a16="http://schemas.microsoft.com/office/drawing/2014/main" id="{00000000-0008-0000-0100-0000D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29" name="Picture 57">
          <a:extLst>
            <a:ext uri="{FF2B5EF4-FFF2-40B4-BE49-F238E27FC236}">
              <a16:creationId xmlns:a16="http://schemas.microsoft.com/office/drawing/2014/main" id="{00000000-0008-0000-0100-0000D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0" name="Picture 57">
          <a:extLst>
            <a:ext uri="{FF2B5EF4-FFF2-40B4-BE49-F238E27FC236}">
              <a16:creationId xmlns:a16="http://schemas.microsoft.com/office/drawing/2014/main" id="{00000000-0008-0000-0100-0000D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1" name="Picture 57">
          <a:extLst>
            <a:ext uri="{FF2B5EF4-FFF2-40B4-BE49-F238E27FC236}">
              <a16:creationId xmlns:a16="http://schemas.microsoft.com/office/drawing/2014/main" id="{00000000-0008-0000-0100-0000D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2" name="Picture 57">
          <a:extLst>
            <a:ext uri="{FF2B5EF4-FFF2-40B4-BE49-F238E27FC236}">
              <a16:creationId xmlns:a16="http://schemas.microsoft.com/office/drawing/2014/main" id="{00000000-0008-0000-0100-0000E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3" name="Picture 57">
          <a:extLst>
            <a:ext uri="{FF2B5EF4-FFF2-40B4-BE49-F238E27FC236}">
              <a16:creationId xmlns:a16="http://schemas.microsoft.com/office/drawing/2014/main" id="{00000000-0008-0000-0100-0000E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4" name="Picture 57">
          <a:extLst>
            <a:ext uri="{FF2B5EF4-FFF2-40B4-BE49-F238E27FC236}">
              <a16:creationId xmlns:a16="http://schemas.microsoft.com/office/drawing/2014/main" id="{00000000-0008-0000-0100-0000E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5" name="Picture 57">
          <a:extLst>
            <a:ext uri="{FF2B5EF4-FFF2-40B4-BE49-F238E27FC236}">
              <a16:creationId xmlns:a16="http://schemas.microsoft.com/office/drawing/2014/main" id="{00000000-0008-0000-0100-0000E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6" name="Picture 57">
          <a:extLst>
            <a:ext uri="{FF2B5EF4-FFF2-40B4-BE49-F238E27FC236}">
              <a16:creationId xmlns:a16="http://schemas.microsoft.com/office/drawing/2014/main" id="{00000000-0008-0000-0100-0000E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7" name="Picture 57">
          <a:extLst>
            <a:ext uri="{FF2B5EF4-FFF2-40B4-BE49-F238E27FC236}">
              <a16:creationId xmlns:a16="http://schemas.microsoft.com/office/drawing/2014/main" id="{00000000-0008-0000-0100-0000E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8" name="Picture 57">
          <a:extLst>
            <a:ext uri="{FF2B5EF4-FFF2-40B4-BE49-F238E27FC236}">
              <a16:creationId xmlns:a16="http://schemas.microsoft.com/office/drawing/2014/main" id="{00000000-0008-0000-0100-0000E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39" name="Picture 57">
          <a:extLst>
            <a:ext uri="{FF2B5EF4-FFF2-40B4-BE49-F238E27FC236}">
              <a16:creationId xmlns:a16="http://schemas.microsoft.com/office/drawing/2014/main" id="{00000000-0008-0000-0100-0000E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0" name="Picture 57">
          <a:extLst>
            <a:ext uri="{FF2B5EF4-FFF2-40B4-BE49-F238E27FC236}">
              <a16:creationId xmlns:a16="http://schemas.microsoft.com/office/drawing/2014/main" id="{00000000-0008-0000-0100-0000E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1" name="Picture 57">
          <a:extLst>
            <a:ext uri="{FF2B5EF4-FFF2-40B4-BE49-F238E27FC236}">
              <a16:creationId xmlns:a16="http://schemas.microsoft.com/office/drawing/2014/main" id="{00000000-0008-0000-0100-0000E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2" name="Picture 57">
          <a:extLst>
            <a:ext uri="{FF2B5EF4-FFF2-40B4-BE49-F238E27FC236}">
              <a16:creationId xmlns:a16="http://schemas.microsoft.com/office/drawing/2014/main" id="{00000000-0008-0000-0100-0000E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3" name="Picture 57">
          <a:extLst>
            <a:ext uri="{FF2B5EF4-FFF2-40B4-BE49-F238E27FC236}">
              <a16:creationId xmlns:a16="http://schemas.microsoft.com/office/drawing/2014/main" id="{00000000-0008-0000-0100-0000E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4" name="Picture 57">
          <a:extLst>
            <a:ext uri="{FF2B5EF4-FFF2-40B4-BE49-F238E27FC236}">
              <a16:creationId xmlns:a16="http://schemas.microsoft.com/office/drawing/2014/main" id="{00000000-0008-0000-0100-0000E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5" name="Picture 57">
          <a:extLst>
            <a:ext uri="{FF2B5EF4-FFF2-40B4-BE49-F238E27FC236}">
              <a16:creationId xmlns:a16="http://schemas.microsoft.com/office/drawing/2014/main" id="{00000000-0008-0000-0100-0000E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6" name="Picture 57">
          <a:extLst>
            <a:ext uri="{FF2B5EF4-FFF2-40B4-BE49-F238E27FC236}">
              <a16:creationId xmlns:a16="http://schemas.microsoft.com/office/drawing/2014/main" id="{00000000-0008-0000-0100-0000E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7" name="Picture 57">
          <a:extLst>
            <a:ext uri="{FF2B5EF4-FFF2-40B4-BE49-F238E27FC236}">
              <a16:creationId xmlns:a16="http://schemas.microsoft.com/office/drawing/2014/main" id="{00000000-0008-0000-0100-0000E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8" name="Picture 57">
          <a:extLst>
            <a:ext uri="{FF2B5EF4-FFF2-40B4-BE49-F238E27FC236}">
              <a16:creationId xmlns:a16="http://schemas.microsoft.com/office/drawing/2014/main" id="{00000000-0008-0000-0100-0000F0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49" name="Picture 57">
          <a:extLst>
            <a:ext uri="{FF2B5EF4-FFF2-40B4-BE49-F238E27FC236}">
              <a16:creationId xmlns:a16="http://schemas.microsoft.com/office/drawing/2014/main" id="{00000000-0008-0000-0100-0000F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0" name="Picture 57">
          <a:extLst>
            <a:ext uri="{FF2B5EF4-FFF2-40B4-BE49-F238E27FC236}">
              <a16:creationId xmlns:a16="http://schemas.microsoft.com/office/drawing/2014/main" id="{00000000-0008-0000-0100-0000F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1" name="Picture 57">
          <a:extLst>
            <a:ext uri="{FF2B5EF4-FFF2-40B4-BE49-F238E27FC236}">
              <a16:creationId xmlns:a16="http://schemas.microsoft.com/office/drawing/2014/main" id="{00000000-0008-0000-0100-0000F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2" name="Picture 57">
          <a:extLst>
            <a:ext uri="{FF2B5EF4-FFF2-40B4-BE49-F238E27FC236}">
              <a16:creationId xmlns:a16="http://schemas.microsoft.com/office/drawing/2014/main" id="{00000000-0008-0000-0100-0000F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3" name="Picture 57">
          <a:extLst>
            <a:ext uri="{FF2B5EF4-FFF2-40B4-BE49-F238E27FC236}">
              <a16:creationId xmlns:a16="http://schemas.microsoft.com/office/drawing/2014/main" id="{00000000-0008-0000-0100-0000F5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4" name="Picture 57">
          <a:extLst>
            <a:ext uri="{FF2B5EF4-FFF2-40B4-BE49-F238E27FC236}">
              <a16:creationId xmlns:a16="http://schemas.microsoft.com/office/drawing/2014/main" id="{00000000-0008-0000-0100-0000F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5" name="Picture 57">
          <a:extLst>
            <a:ext uri="{FF2B5EF4-FFF2-40B4-BE49-F238E27FC236}">
              <a16:creationId xmlns:a16="http://schemas.microsoft.com/office/drawing/2014/main" id="{00000000-0008-0000-0100-0000F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6" name="Picture 57">
          <a:extLst>
            <a:ext uri="{FF2B5EF4-FFF2-40B4-BE49-F238E27FC236}">
              <a16:creationId xmlns:a16="http://schemas.microsoft.com/office/drawing/2014/main" id="{00000000-0008-0000-0100-0000F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7" name="Picture 57">
          <a:extLst>
            <a:ext uri="{FF2B5EF4-FFF2-40B4-BE49-F238E27FC236}">
              <a16:creationId xmlns:a16="http://schemas.microsoft.com/office/drawing/2014/main" id="{00000000-0008-0000-0100-0000F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8" name="Picture 57">
          <a:extLst>
            <a:ext uri="{FF2B5EF4-FFF2-40B4-BE49-F238E27FC236}">
              <a16:creationId xmlns:a16="http://schemas.microsoft.com/office/drawing/2014/main" id="{00000000-0008-0000-0100-0000F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59" name="Picture 57">
          <a:extLst>
            <a:ext uri="{FF2B5EF4-FFF2-40B4-BE49-F238E27FC236}">
              <a16:creationId xmlns:a16="http://schemas.microsoft.com/office/drawing/2014/main" id="{00000000-0008-0000-0100-0000F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0" name="Picture 57">
          <a:extLst>
            <a:ext uri="{FF2B5EF4-FFF2-40B4-BE49-F238E27FC236}">
              <a16:creationId xmlns:a16="http://schemas.microsoft.com/office/drawing/2014/main" id="{00000000-0008-0000-0100-0000F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1" name="Picture 57">
          <a:extLst>
            <a:ext uri="{FF2B5EF4-FFF2-40B4-BE49-F238E27FC236}">
              <a16:creationId xmlns:a16="http://schemas.microsoft.com/office/drawing/2014/main" id="{00000000-0008-0000-0100-0000F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2" name="Picture 57">
          <a:extLst>
            <a:ext uri="{FF2B5EF4-FFF2-40B4-BE49-F238E27FC236}">
              <a16:creationId xmlns:a16="http://schemas.microsoft.com/office/drawing/2014/main" id="{00000000-0008-0000-0100-0000F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3" name="Picture 57">
          <a:extLst>
            <a:ext uri="{FF2B5EF4-FFF2-40B4-BE49-F238E27FC236}">
              <a16:creationId xmlns:a16="http://schemas.microsoft.com/office/drawing/2014/main" id="{00000000-0008-0000-0100-0000F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4" name="Picture 57">
          <a:extLst>
            <a:ext uri="{FF2B5EF4-FFF2-40B4-BE49-F238E27FC236}">
              <a16:creationId xmlns:a16="http://schemas.microsoft.com/office/drawing/2014/main" id="{00000000-0008-0000-0100-00000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5" name="Picture 57">
          <a:extLst>
            <a:ext uri="{FF2B5EF4-FFF2-40B4-BE49-F238E27FC236}">
              <a16:creationId xmlns:a16="http://schemas.microsoft.com/office/drawing/2014/main" id="{00000000-0008-0000-0100-00000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6" name="Picture 57">
          <a:extLst>
            <a:ext uri="{FF2B5EF4-FFF2-40B4-BE49-F238E27FC236}">
              <a16:creationId xmlns:a16="http://schemas.microsoft.com/office/drawing/2014/main" id="{00000000-0008-0000-0100-00000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7" name="Picture 57">
          <a:extLst>
            <a:ext uri="{FF2B5EF4-FFF2-40B4-BE49-F238E27FC236}">
              <a16:creationId xmlns:a16="http://schemas.microsoft.com/office/drawing/2014/main" id="{00000000-0008-0000-0100-00000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8" name="Picture 57">
          <a:extLst>
            <a:ext uri="{FF2B5EF4-FFF2-40B4-BE49-F238E27FC236}">
              <a16:creationId xmlns:a16="http://schemas.microsoft.com/office/drawing/2014/main" id="{00000000-0008-0000-0100-00000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69" name="Picture 57">
          <a:extLst>
            <a:ext uri="{FF2B5EF4-FFF2-40B4-BE49-F238E27FC236}">
              <a16:creationId xmlns:a16="http://schemas.microsoft.com/office/drawing/2014/main" id="{00000000-0008-0000-0100-00000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0" name="Picture 57">
          <a:extLst>
            <a:ext uri="{FF2B5EF4-FFF2-40B4-BE49-F238E27FC236}">
              <a16:creationId xmlns:a16="http://schemas.microsoft.com/office/drawing/2014/main" id="{00000000-0008-0000-0100-00000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1" name="Picture 57">
          <a:extLst>
            <a:ext uri="{FF2B5EF4-FFF2-40B4-BE49-F238E27FC236}">
              <a16:creationId xmlns:a16="http://schemas.microsoft.com/office/drawing/2014/main" id="{00000000-0008-0000-0100-00000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2" name="Picture 57">
          <a:extLst>
            <a:ext uri="{FF2B5EF4-FFF2-40B4-BE49-F238E27FC236}">
              <a16:creationId xmlns:a16="http://schemas.microsoft.com/office/drawing/2014/main" id="{00000000-0008-0000-0100-00000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3" name="Picture 57">
          <a:extLst>
            <a:ext uri="{FF2B5EF4-FFF2-40B4-BE49-F238E27FC236}">
              <a16:creationId xmlns:a16="http://schemas.microsoft.com/office/drawing/2014/main" id="{00000000-0008-0000-0100-00000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4" name="Picture 57">
          <a:extLst>
            <a:ext uri="{FF2B5EF4-FFF2-40B4-BE49-F238E27FC236}">
              <a16:creationId xmlns:a16="http://schemas.microsoft.com/office/drawing/2014/main" id="{00000000-0008-0000-0100-00000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5" name="Picture 57">
          <a:extLst>
            <a:ext uri="{FF2B5EF4-FFF2-40B4-BE49-F238E27FC236}">
              <a16:creationId xmlns:a16="http://schemas.microsoft.com/office/drawing/2014/main" id="{00000000-0008-0000-0100-00000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6" name="Picture 57">
          <a:extLst>
            <a:ext uri="{FF2B5EF4-FFF2-40B4-BE49-F238E27FC236}">
              <a16:creationId xmlns:a16="http://schemas.microsoft.com/office/drawing/2014/main" id="{00000000-0008-0000-0100-00000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7" name="Picture 57">
          <a:extLst>
            <a:ext uri="{FF2B5EF4-FFF2-40B4-BE49-F238E27FC236}">
              <a16:creationId xmlns:a16="http://schemas.microsoft.com/office/drawing/2014/main" id="{00000000-0008-0000-0100-00000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8" name="Picture 57">
          <a:extLst>
            <a:ext uri="{FF2B5EF4-FFF2-40B4-BE49-F238E27FC236}">
              <a16:creationId xmlns:a16="http://schemas.microsoft.com/office/drawing/2014/main" id="{00000000-0008-0000-0100-00000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79" name="Picture 57">
          <a:extLst>
            <a:ext uri="{FF2B5EF4-FFF2-40B4-BE49-F238E27FC236}">
              <a16:creationId xmlns:a16="http://schemas.microsoft.com/office/drawing/2014/main" id="{00000000-0008-0000-0100-00000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0" name="Picture 57">
          <a:extLst>
            <a:ext uri="{FF2B5EF4-FFF2-40B4-BE49-F238E27FC236}">
              <a16:creationId xmlns:a16="http://schemas.microsoft.com/office/drawing/2014/main" id="{00000000-0008-0000-0100-00001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1" name="Picture 57">
          <a:extLst>
            <a:ext uri="{FF2B5EF4-FFF2-40B4-BE49-F238E27FC236}">
              <a16:creationId xmlns:a16="http://schemas.microsoft.com/office/drawing/2014/main" id="{00000000-0008-0000-0100-00001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2" name="Picture 57">
          <a:extLst>
            <a:ext uri="{FF2B5EF4-FFF2-40B4-BE49-F238E27FC236}">
              <a16:creationId xmlns:a16="http://schemas.microsoft.com/office/drawing/2014/main" id="{00000000-0008-0000-0100-00001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3" name="Picture 57">
          <a:extLst>
            <a:ext uri="{FF2B5EF4-FFF2-40B4-BE49-F238E27FC236}">
              <a16:creationId xmlns:a16="http://schemas.microsoft.com/office/drawing/2014/main" id="{00000000-0008-0000-0100-00001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4" name="Picture 57">
          <a:extLst>
            <a:ext uri="{FF2B5EF4-FFF2-40B4-BE49-F238E27FC236}">
              <a16:creationId xmlns:a16="http://schemas.microsoft.com/office/drawing/2014/main" id="{00000000-0008-0000-01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5" name="Picture 57">
          <a:extLst>
            <a:ext uri="{FF2B5EF4-FFF2-40B4-BE49-F238E27FC236}">
              <a16:creationId xmlns:a16="http://schemas.microsoft.com/office/drawing/2014/main" id="{00000000-0008-0000-0100-00001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6" name="Picture 57">
          <a:extLst>
            <a:ext uri="{FF2B5EF4-FFF2-40B4-BE49-F238E27FC236}">
              <a16:creationId xmlns:a16="http://schemas.microsoft.com/office/drawing/2014/main" id="{00000000-0008-0000-01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7" name="Picture 57">
          <a:extLst>
            <a:ext uri="{FF2B5EF4-FFF2-40B4-BE49-F238E27FC236}">
              <a16:creationId xmlns:a16="http://schemas.microsoft.com/office/drawing/2014/main" id="{00000000-0008-0000-01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8" name="Picture 57">
          <a:extLst>
            <a:ext uri="{FF2B5EF4-FFF2-40B4-BE49-F238E27FC236}">
              <a16:creationId xmlns:a16="http://schemas.microsoft.com/office/drawing/2014/main" id="{00000000-0008-0000-01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89" name="Picture 57">
          <a:extLst>
            <a:ext uri="{FF2B5EF4-FFF2-40B4-BE49-F238E27FC236}">
              <a16:creationId xmlns:a16="http://schemas.microsoft.com/office/drawing/2014/main" id="{00000000-0008-0000-01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0" name="Picture 57">
          <a:extLst>
            <a:ext uri="{FF2B5EF4-FFF2-40B4-BE49-F238E27FC236}">
              <a16:creationId xmlns:a16="http://schemas.microsoft.com/office/drawing/2014/main" id="{00000000-0008-0000-01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1" name="Picture 57">
          <a:extLst>
            <a:ext uri="{FF2B5EF4-FFF2-40B4-BE49-F238E27FC236}">
              <a16:creationId xmlns:a16="http://schemas.microsoft.com/office/drawing/2014/main" id="{00000000-0008-0000-0100-00001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2" name="Picture 57">
          <a:extLst>
            <a:ext uri="{FF2B5EF4-FFF2-40B4-BE49-F238E27FC236}">
              <a16:creationId xmlns:a16="http://schemas.microsoft.com/office/drawing/2014/main" id="{00000000-0008-0000-0100-00001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3" name="Picture 57">
          <a:extLst>
            <a:ext uri="{FF2B5EF4-FFF2-40B4-BE49-F238E27FC236}">
              <a16:creationId xmlns:a16="http://schemas.microsoft.com/office/drawing/2014/main" id="{00000000-0008-0000-0100-00001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4" name="Picture 57">
          <a:extLst>
            <a:ext uri="{FF2B5EF4-FFF2-40B4-BE49-F238E27FC236}">
              <a16:creationId xmlns:a16="http://schemas.microsoft.com/office/drawing/2014/main" id="{00000000-0008-0000-0100-00001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5" name="Picture 57">
          <a:extLst>
            <a:ext uri="{FF2B5EF4-FFF2-40B4-BE49-F238E27FC236}">
              <a16:creationId xmlns:a16="http://schemas.microsoft.com/office/drawing/2014/main" id="{00000000-0008-0000-0100-00001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6" name="Picture 57">
          <a:extLst>
            <a:ext uri="{FF2B5EF4-FFF2-40B4-BE49-F238E27FC236}">
              <a16:creationId xmlns:a16="http://schemas.microsoft.com/office/drawing/2014/main" id="{00000000-0008-0000-0100-00002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7" name="Picture 57">
          <a:extLst>
            <a:ext uri="{FF2B5EF4-FFF2-40B4-BE49-F238E27FC236}">
              <a16:creationId xmlns:a16="http://schemas.microsoft.com/office/drawing/2014/main" id="{00000000-0008-0000-0100-00002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8" name="Picture 57">
          <a:extLst>
            <a:ext uri="{FF2B5EF4-FFF2-40B4-BE49-F238E27FC236}">
              <a16:creationId xmlns:a16="http://schemas.microsoft.com/office/drawing/2014/main" id="{00000000-0008-0000-0100-00002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899" name="Picture 57">
          <a:extLst>
            <a:ext uri="{FF2B5EF4-FFF2-40B4-BE49-F238E27FC236}">
              <a16:creationId xmlns:a16="http://schemas.microsoft.com/office/drawing/2014/main" id="{00000000-0008-0000-0100-00002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0" name="Picture 57">
          <a:extLst>
            <a:ext uri="{FF2B5EF4-FFF2-40B4-BE49-F238E27FC236}">
              <a16:creationId xmlns:a16="http://schemas.microsoft.com/office/drawing/2014/main" id="{00000000-0008-0000-0100-00002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1" name="Picture 57">
          <a:extLst>
            <a:ext uri="{FF2B5EF4-FFF2-40B4-BE49-F238E27FC236}">
              <a16:creationId xmlns:a16="http://schemas.microsoft.com/office/drawing/2014/main" id="{00000000-0008-0000-0100-00002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2" name="Picture 57">
          <a:extLst>
            <a:ext uri="{FF2B5EF4-FFF2-40B4-BE49-F238E27FC236}">
              <a16:creationId xmlns:a16="http://schemas.microsoft.com/office/drawing/2014/main" id="{00000000-0008-0000-0100-00002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3" name="Picture 57">
          <a:extLst>
            <a:ext uri="{FF2B5EF4-FFF2-40B4-BE49-F238E27FC236}">
              <a16:creationId xmlns:a16="http://schemas.microsoft.com/office/drawing/2014/main" id="{00000000-0008-0000-0100-00002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4" name="Picture 57">
          <a:extLst>
            <a:ext uri="{FF2B5EF4-FFF2-40B4-BE49-F238E27FC236}">
              <a16:creationId xmlns:a16="http://schemas.microsoft.com/office/drawing/2014/main" id="{00000000-0008-0000-0100-00002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5" name="Picture 57">
          <a:extLst>
            <a:ext uri="{FF2B5EF4-FFF2-40B4-BE49-F238E27FC236}">
              <a16:creationId xmlns:a16="http://schemas.microsoft.com/office/drawing/2014/main" id="{00000000-0008-0000-0100-00002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6" name="Picture 57">
          <a:extLst>
            <a:ext uri="{FF2B5EF4-FFF2-40B4-BE49-F238E27FC236}">
              <a16:creationId xmlns:a16="http://schemas.microsoft.com/office/drawing/2014/main" id="{00000000-0008-0000-0100-00002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7" name="Picture 57">
          <a:extLst>
            <a:ext uri="{FF2B5EF4-FFF2-40B4-BE49-F238E27FC236}">
              <a16:creationId xmlns:a16="http://schemas.microsoft.com/office/drawing/2014/main" id="{00000000-0008-0000-0100-00002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8" name="Picture 57">
          <a:extLst>
            <a:ext uri="{FF2B5EF4-FFF2-40B4-BE49-F238E27FC236}">
              <a16:creationId xmlns:a16="http://schemas.microsoft.com/office/drawing/2014/main" id="{00000000-0008-0000-0100-00002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09" name="Picture 57">
          <a:extLst>
            <a:ext uri="{FF2B5EF4-FFF2-40B4-BE49-F238E27FC236}">
              <a16:creationId xmlns:a16="http://schemas.microsoft.com/office/drawing/2014/main" id="{00000000-0008-0000-0100-00002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0" name="Picture 57">
          <a:extLst>
            <a:ext uri="{FF2B5EF4-FFF2-40B4-BE49-F238E27FC236}">
              <a16:creationId xmlns:a16="http://schemas.microsoft.com/office/drawing/2014/main" id="{00000000-0008-0000-0100-00002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1" name="Picture 57">
          <a:extLst>
            <a:ext uri="{FF2B5EF4-FFF2-40B4-BE49-F238E27FC236}">
              <a16:creationId xmlns:a16="http://schemas.microsoft.com/office/drawing/2014/main" id="{00000000-0008-0000-0100-00002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2" name="Picture 57">
          <a:extLst>
            <a:ext uri="{FF2B5EF4-FFF2-40B4-BE49-F238E27FC236}">
              <a16:creationId xmlns:a16="http://schemas.microsoft.com/office/drawing/2014/main" id="{00000000-0008-0000-0100-00003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3" name="Picture 57">
          <a:extLst>
            <a:ext uri="{FF2B5EF4-FFF2-40B4-BE49-F238E27FC236}">
              <a16:creationId xmlns:a16="http://schemas.microsoft.com/office/drawing/2014/main" id="{00000000-0008-0000-0100-00003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4" name="Picture 57">
          <a:extLst>
            <a:ext uri="{FF2B5EF4-FFF2-40B4-BE49-F238E27FC236}">
              <a16:creationId xmlns:a16="http://schemas.microsoft.com/office/drawing/2014/main" id="{00000000-0008-0000-0100-00003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5" name="Picture 57">
          <a:extLst>
            <a:ext uri="{FF2B5EF4-FFF2-40B4-BE49-F238E27FC236}">
              <a16:creationId xmlns:a16="http://schemas.microsoft.com/office/drawing/2014/main" id="{00000000-0008-0000-0100-00003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6" name="Picture 57">
          <a:extLst>
            <a:ext uri="{FF2B5EF4-FFF2-40B4-BE49-F238E27FC236}">
              <a16:creationId xmlns:a16="http://schemas.microsoft.com/office/drawing/2014/main" id="{00000000-0008-0000-0100-00003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7" name="Picture 57">
          <a:extLst>
            <a:ext uri="{FF2B5EF4-FFF2-40B4-BE49-F238E27FC236}">
              <a16:creationId xmlns:a16="http://schemas.microsoft.com/office/drawing/2014/main" id="{00000000-0008-0000-0100-00003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8" name="Picture 57">
          <a:extLst>
            <a:ext uri="{FF2B5EF4-FFF2-40B4-BE49-F238E27FC236}">
              <a16:creationId xmlns:a16="http://schemas.microsoft.com/office/drawing/2014/main" id="{00000000-0008-0000-0100-00003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19" name="Picture 57">
          <a:extLst>
            <a:ext uri="{FF2B5EF4-FFF2-40B4-BE49-F238E27FC236}">
              <a16:creationId xmlns:a16="http://schemas.microsoft.com/office/drawing/2014/main" id="{00000000-0008-0000-0100-00003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0" name="Picture 57">
          <a:extLst>
            <a:ext uri="{FF2B5EF4-FFF2-40B4-BE49-F238E27FC236}">
              <a16:creationId xmlns:a16="http://schemas.microsoft.com/office/drawing/2014/main" id="{00000000-0008-0000-0100-00003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1" name="Picture 57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2" name="Picture 57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3" name="Picture 57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4" name="Picture 57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5" name="Picture 57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6" name="Picture 57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7" name="Picture 57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8" name="Picture 57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29" name="Picture 57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0" name="Picture 57">
          <a:extLst>
            <a:ext uri="{FF2B5EF4-FFF2-40B4-BE49-F238E27FC236}">
              <a16:creationId xmlns:a16="http://schemas.microsoft.com/office/drawing/2014/main" id="{00000000-0008-0000-0100-00004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1" name="Picture 57">
          <a:extLst>
            <a:ext uri="{FF2B5EF4-FFF2-40B4-BE49-F238E27FC236}">
              <a16:creationId xmlns:a16="http://schemas.microsoft.com/office/drawing/2014/main" id="{00000000-0008-0000-0100-00004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2" name="Picture 57">
          <a:extLst>
            <a:ext uri="{FF2B5EF4-FFF2-40B4-BE49-F238E27FC236}">
              <a16:creationId xmlns:a16="http://schemas.microsoft.com/office/drawing/2014/main" id="{00000000-0008-0000-0100-00004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3" name="Picture 57">
          <a:extLst>
            <a:ext uri="{FF2B5EF4-FFF2-40B4-BE49-F238E27FC236}">
              <a16:creationId xmlns:a16="http://schemas.microsoft.com/office/drawing/2014/main" id="{00000000-0008-0000-0100-00004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4" name="Picture 57">
          <a:extLst>
            <a:ext uri="{FF2B5EF4-FFF2-40B4-BE49-F238E27FC236}">
              <a16:creationId xmlns:a16="http://schemas.microsoft.com/office/drawing/2014/main" id="{00000000-0008-0000-0100-00004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5" name="Picture 57">
          <a:extLst>
            <a:ext uri="{FF2B5EF4-FFF2-40B4-BE49-F238E27FC236}">
              <a16:creationId xmlns:a16="http://schemas.microsoft.com/office/drawing/2014/main" id="{00000000-0008-0000-0100-00004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6" name="Picture 57">
          <a:extLst>
            <a:ext uri="{FF2B5EF4-FFF2-40B4-BE49-F238E27FC236}">
              <a16:creationId xmlns:a16="http://schemas.microsoft.com/office/drawing/2014/main" id="{00000000-0008-0000-0100-00004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7" name="Picture 57">
          <a:extLst>
            <a:ext uri="{FF2B5EF4-FFF2-40B4-BE49-F238E27FC236}">
              <a16:creationId xmlns:a16="http://schemas.microsoft.com/office/drawing/2014/main" id="{00000000-0008-0000-0100-00004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8" name="Picture 57">
          <a:extLst>
            <a:ext uri="{FF2B5EF4-FFF2-40B4-BE49-F238E27FC236}">
              <a16:creationId xmlns:a16="http://schemas.microsoft.com/office/drawing/2014/main" id="{00000000-0008-0000-0100-00004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39" name="Picture 57">
          <a:extLst>
            <a:ext uri="{FF2B5EF4-FFF2-40B4-BE49-F238E27FC236}">
              <a16:creationId xmlns:a16="http://schemas.microsoft.com/office/drawing/2014/main" id="{00000000-0008-0000-0100-00004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0" name="Picture 57">
          <a:extLst>
            <a:ext uri="{FF2B5EF4-FFF2-40B4-BE49-F238E27FC236}">
              <a16:creationId xmlns:a16="http://schemas.microsoft.com/office/drawing/2014/main" id="{00000000-0008-0000-0100-00004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1" name="Picture 57">
          <a:extLst>
            <a:ext uri="{FF2B5EF4-FFF2-40B4-BE49-F238E27FC236}">
              <a16:creationId xmlns:a16="http://schemas.microsoft.com/office/drawing/2014/main" id="{00000000-0008-0000-0100-00004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2" name="Picture 57">
          <a:extLst>
            <a:ext uri="{FF2B5EF4-FFF2-40B4-BE49-F238E27FC236}">
              <a16:creationId xmlns:a16="http://schemas.microsoft.com/office/drawing/2014/main" id="{00000000-0008-0000-0100-00004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3" name="Picture 57">
          <a:extLst>
            <a:ext uri="{FF2B5EF4-FFF2-40B4-BE49-F238E27FC236}">
              <a16:creationId xmlns:a16="http://schemas.microsoft.com/office/drawing/2014/main" id="{00000000-0008-0000-0100-00004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4" name="Picture 57">
          <a:extLst>
            <a:ext uri="{FF2B5EF4-FFF2-40B4-BE49-F238E27FC236}">
              <a16:creationId xmlns:a16="http://schemas.microsoft.com/office/drawing/2014/main" id="{00000000-0008-0000-0100-00005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5" name="Picture 57">
          <a:extLst>
            <a:ext uri="{FF2B5EF4-FFF2-40B4-BE49-F238E27FC236}">
              <a16:creationId xmlns:a16="http://schemas.microsoft.com/office/drawing/2014/main" id="{00000000-0008-0000-0100-00005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6" name="Picture 57">
          <a:extLst>
            <a:ext uri="{FF2B5EF4-FFF2-40B4-BE49-F238E27FC236}">
              <a16:creationId xmlns:a16="http://schemas.microsoft.com/office/drawing/2014/main" id="{00000000-0008-0000-0100-00005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7" name="Picture 57">
          <a:extLst>
            <a:ext uri="{FF2B5EF4-FFF2-40B4-BE49-F238E27FC236}">
              <a16:creationId xmlns:a16="http://schemas.microsoft.com/office/drawing/2014/main" id="{00000000-0008-0000-0100-00005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8" name="Picture 57">
          <a:extLst>
            <a:ext uri="{FF2B5EF4-FFF2-40B4-BE49-F238E27FC236}">
              <a16:creationId xmlns:a16="http://schemas.microsoft.com/office/drawing/2014/main" id="{00000000-0008-0000-0100-00005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49" name="Picture 57">
          <a:extLst>
            <a:ext uri="{FF2B5EF4-FFF2-40B4-BE49-F238E27FC236}">
              <a16:creationId xmlns:a16="http://schemas.microsoft.com/office/drawing/2014/main" id="{00000000-0008-0000-0100-00005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0" name="Picture 57">
          <a:extLst>
            <a:ext uri="{FF2B5EF4-FFF2-40B4-BE49-F238E27FC236}">
              <a16:creationId xmlns:a16="http://schemas.microsoft.com/office/drawing/2014/main" id="{00000000-0008-0000-0100-00005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1" name="Picture 57">
          <a:extLst>
            <a:ext uri="{FF2B5EF4-FFF2-40B4-BE49-F238E27FC236}">
              <a16:creationId xmlns:a16="http://schemas.microsoft.com/office/drawing/2014/main" id="{00000000-0008-0000-0100-00005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2" name="Picture 57">
          <a:extLst>
            <a:ext uri="{FF2B5EF4-FFF2-40B4-BE49-F238E27FC236}">
              <a16:creationId xmlns:a16="http://schemas.microsoft.com/office/drawing/2014/main" id="{00000000-0008-0000-0100-00005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3" name="Picture 57">
          <a:extLst>
            <a:ext uri="{FF2B5EF4-FFF2-40B4-BE49-F238E27FC236}">
              <a16:creationId xmlns:a16="http://schemas.microsoft.com/office/drawing/2014/main" id="{00000000-0008-0000-0100-00005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4" name="Picture 57">
          <a:extLst>
            <a:ext uri="{FF2B5EF4-FFF2-40B4-BE49-F238E27FC236}">
              <a16:creationId xmlns:a16="http://schemas.microsoft.com/office/drawing/2014/main" id="{00000000-0008-0000-0100-00005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5" name="Picture 57">
          <a:extLst>
            <a:ext uri="{FF2B5EF4-FFF2-40B4-BE49-F238E27FC236}">
              <a16:creationId xmlns:a16="http://schemas.microsoft.com/office/drawing/2014/main" id="{00000000-0008-0000-0100-00005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6" name="Picture 57">
          <a:extLst>
            <a:ext uri="{FF2B5EF4-FFF2-40B4-BE49-F238E27FC236}">
              <a16:creationId xmlns:a16="http://schemas.microsoft.com/office/drawing/2014/main" id="{00000000-0008-0000-0100-00005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7" name="Picture 57">
          <a:extLst>
            <a:ext uri="{FF2B5EF4-FFF2-40B4-BE49-F238E27FC236}">
              <a16:creationId xmlns:a16="http://schemas.microsoft.com/office/drawing/2014/main" id="{00000000-0008-0000-0100-00005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8" name="Picture 57">
          <a:extLst>
            <a:ext uri="{FF2B5EF4-FFF2-40B4-BE49-F238E27FC236}">
              <a16:creationId xmlns:a16="http://schemas.microsoft.com/office/drawing/2014/main" id="{00000000-0008-0000-0100-00005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59" name="Picture 57">
          <a:extLst>
            <a:ext uri="{FF2B5EF4-FFF2-40B4-BE49-F238E27FC236}">
              <a16:creationId xmlns:a16="http://schemas.microsoft.com/office/drawing/2014/main" id="{00000000-0008-0000-0100-00005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0" name="Picture 57">
          <a:extLst>
            <a:ext uri="{FF2B5EF4-FFF2-40B4-BE49-F238E27FC236}">
              <a16:creationId xmlns:a16="http://schemas.microsoft.com/office/drawing/2014/main" id="{00000000-0008-0000-0100-00006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1" name="Picture 57">
          <a:extLst>
            <a:ext uri="{FF2B5EF4-FFF2-40B4-BE49-F238E27FC236}">
              <a16:creationId xmlns:a16="http://schemas.microsoft.com/office/drawing/2014/main" id="{00000000-0008-0000-0100-00006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2" name="Picture 57">
          <a:extLst>
            <a:ext uri="{FF2B5EF4-FFF2-40B4-BE49-F238E27FC236}">
              <a16:creationId xmlns:a16="http://schemas.microsoft.com/office/drawing/2014/main" id="{00000000-0008-0000-0100-00006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3" name="Picture 57">
          <a:extLst>
            <a:ext uri="{FF2B5EF4-FFF2-40B4-BE49-F238E27FC236}">
              <a16:creationId xmlns:a16="http://schemas.microsoft.com/office/drawing/2014/main" id="{00000000-0008-0000-0100-00006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4" name="Picture 57">
          <a:extLst>
            <a:ext uri="{FF2B5EF4-FFF2-40B4-BE49-F238E27FC236}">
              <a16:creationId xmlns:a16="http://schemas.microsoft.com/office/drawing/2014/main" id="{00000000-0008-0000-0100-00006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5" name="Picture 57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6" name="Picture 57">
          <a:extLst>
            <a:ext uri="{FF2B5EF4-FFF2-40B4-BE49-F238E27FC236}">
              <a16:creationId xmlns:a16="http://schemas.microsoft.com/office/drawing/2014/main" id="{00000000-0008-0000-0100-00006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7" name="Picture 57">
          <a:extLst>
            <a:ext uri="{FF2B5EF4-FFF2-40B4-BE49-F238E27FC236}">
              <a16:creationId xmlns:a16="http://schemas.microsoft.com/office/drawing/2014/main" id="{00000000-0008-0000-0100-00006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8" name="Picture 57">
          <a:extLst>
            <a:ext uri="{FF2B5EF4-FFF2-40B4-BE49-F238E27FC236}">
              <a16:creationId xmlns:a16="http://schemas.microsoft.com/office/drawing/2014/main" id="{00000000-0008-0000-0100-00006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69" name="Picture 57">
          <a:extLst>
            <a:ext uri="{FF2B5EF4-FFF2-40B4-BE49-F238E27FC236}">
              <a16:creationId xmlns:a16="http://schemas.microsoft.com/office/drawing/2014/main" id="{00000000-0008-0000-0100-00006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0" name="Picture 57">
          <a:extLst>
            <a:ext uri="{FF2B5EF4-FFF2-40B4-BE49-F238E27FC236}">
              <a16:creationId xmlns:a16="http://schemas.microsoft.com/office/drawing/2014/main" id="{00000000-0008-0000-0100-00006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1" name="Picture 57">
          <a:extLst>
            <a:ext uri="{FF2B5EF4-FFF2-40B4-BE49-F238E27FC236}">
              <a16:creationId xmlns:a16="http://schemas.microsoft.com/office/drawing/2014/main" id="{00000000-0008-0000-0100-00006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2" name="Picture 57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3" name="Picture 57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4" name="Picture 57">
          <a:extLst>
            <a:ext uri="{FF2B5EF4-FFF2-40B4-BE49-F238E27FC236}">
              <a16:creationId xmlns:a16="http://schemas.microsoft.com/office/drawing/2014/main" id="{00000000-0008-0000-0100-00006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5" name="Picture 57">
          <a:extLst>
            <a:ext uri="{FF2B5EF4-FFF2-40B4-BE49-F238E27FC236}">
              <a16:creationId xmlns:a16="http://schemas.microsoft.com/office/drawing/2014/main" id="{00000000-0008-0000-0100-00006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6" name="Picture 57">
          <a:extLst>
            <a:ext uri="{FF2B5EF4-FFF2-40B4-BE49-F238E27FC236}">
              <a16:creationId xmlns:a16="http://schemas.microsoft.com/office/drawing/2014/main" id="{00000000-0008-0000-0100-00007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7" name="Picture 57">
          <a:extLst>
            <a:ext uri="{FF2B5EF4-FFF2-40B4-BE49-F238E27FC236}">
              <a16:creationId xmlns:a16="http://schemas.microsoft.com/office/drawing/2014/main" id="{00000000-0008-0000-0100-00007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8" name="Picture 57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79" name="Picture 57">
          <a:extLst>
            <a:ext uri="{FF2B5EF4-FFF2-40B4-BE49-F238E27FC236}">
              <a16:creationId xmlns:a16="http://schemas.microsoft.com/office/drawing/2014/main" id="{00000000-0008-0000-0100-00007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0" name="Picture 57">
          <a:extLst>
            <a:ext uri="{FF2B5EF4-FFF2-40B4-BE49-F238E27FC236}">
              <a16:creationId xmlns:a16="http://schemas.microsoft.com/office/drawing/2014/main" id="{00000000-0008-0000-0100-00007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1" name="Picture 57">
          <a:extLst>
            <a:ext uri="{FF2B5EF4-FFF2-40B4-BE49-F238E27FC236}">
              <a16:creationId xmlns:a16="http://schemas.microsoft.com/office/drawing/2014/main" id="{00000000-0008-0000-0100-00007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2" name="Picture 57">
          <a:extLst>
            <a:ext uri="{FF2B5EF4-FFF2-40B4-BE49-F238E27FC236}">
              <a16:creationId xmlns:a16="http://schemas.microsoft.com/office/drawing/2014/main" id="{00000000-0008-0000-0100-00007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3" name="Picture 57">
          <a:extLst>
            <a:ext uri="{FF2B5EF4-FFF2-40B4-BE49-F238E27FC236}">
              <a16:creationId xmlns:a16="http://schemas.microsoft.com/office/drawing/2014/main" id="{00000000-0008-0000-0100-00007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4" name="Picture 57">
          <a:extLst>
            <a:ext uri="{FF2B5EF4-FFF2-40B4-BE49-F238E27FC236}">
              <a16:creationId xmlns:a16="http://schemas.microsoft.com/office/drawing/2014/main" id="{00000000-0008-0000-0100-00007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5" name="Picture 57">
          <a:extLst>
            <a:ext uri="{FF2B5EF4-FFF2-40B4-BE49-F238E27FC236}">
              <a16:creationId xmlns:a16="http://schemas.microsoft.com/office/drawing/2014/main" id="{00000000-0008-0000-0100-00007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6" name="Picture 57">
          <a:extLst>
            <a:ext uri="{FF2B5EF4-FFF2-40B4-BE49-F238E27FC236}">
              <a16:creationId xmlns:a16="http://schemas.microsoft.com/office/drawing/2014/main" id="{00000000-0008-0000-0100-00007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7" name="Picture 57">
          <a:extLst>
            <a:ext uri="{FF2B5EF4-FFF2-40B4-BE49-F238E27FC236}">
              <a16:creationId xmlns:a16="http://schemas.microsoft.com/office/drawing/2014/main" id="{00000000-0008-0000-0100-00007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8" name="Picture 57">
          <a:extLst>
            <a:ext uri="{FF2B5EF4-FFF2-40B4-BE49-F238E27FC236}">
              <a16:creationId xmlns:a16="http://schemas.microsoft.com/office/drawing/2014/main" id="{00000000-0008-0000-0100-00007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89" name="Picture 57">
          <a:extLst>
            <a:ext uri="{FF2B5EF4-FFF2-40B4-BE49-F238E27FC236}">
              <a16:creationId xmlns:a16="http://schemas.microsoft.com/office/drawing/2014/main" id="{00000000-0008-0000-0100-00007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90" name="Picture 57">
          <a:extLst>
            <a:ext uri="{FF2B5EF4-FFF2-40B4-BE49-F238E27FC236}">
              <a16:creationId xmlns:a16="http://schemas.microsoft.com/office/drawing/2014/main" id="{00000000-0008-0000-0100-00007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91" name="Picture 57">
          <a:extLst>
            <a:ext uri="{FF2B5EF4-FFF2-40B4-BE49-F238E27FC236}">
              <a16:creationId xmlns:a16="http://schemas.microsoft.com/office/drawing/2014/main" id="{00000000-0008-0000-0100-00007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92" name="Picture 57">
          <a:extLst>
            <a:ext uri="{FF2B5EF4-FFF2-40B4-BE49-F238E27FC236}">
              <a16:creationId xmlns:a16="http://schemas.microsoft.com/office/drawing/2014/main" id="{00000000-0008-0000-0100-00008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190500"/>
    <xdr:pic>
      <xdr:nvPicPr>
        <xdr:cNvPr id="4993" name="Picture 57">
          <a:extLst>
            <a:ext uri="{FF2B5EF4-FFF2-40B4-BE49-F238E27FC236}">
              <a16:creationId xmlns:a16="http://schemas.microsoft.com/office/drawing/2014/main" id="{00000000-0008-0000-0100-00008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095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4995" name="Picture 57">
          <a:extLst>
            <a:ext uri="{FF2B5EF4-FFF2-40B4-BE49-F238E27FC236}">
              <a16:creationId xmlns:a16="http://schemas.microsoft.com/office/drawing/2014/main" id="{00000000-0008-0000-0100-00008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4996" name="Picture 57">
          <a:extLst>
            <a:ext uri="{FF2B5EF4-FFF2-40B4-BE49-F238E27FC236}">
              <a16:creationId xmlns:a16="http://schemas.microsoft.com/office/drawing/2014/main" id="{00000000-0008-0000-0100-00008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4997" name="Picture 57">
          <a:extLst>
            <a:ext uri="{FF2B5EF4-FFF2-40B4-BE49-F238E27FC236}">
              <a16:creationId xmlns:a16="http://schemas.microsoft.com/office/drawing/2014/main" id="{00000000-0008-0000-0100-00008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4998" name="Picture 57">
          <a:extLst>
            <a:ext uri="{FF2B5EF4-FFF2-40B4-BE49-F238E27FC236}">
              <a16:creationId xmlns:a16="http://schemas.microsoft.com/office/drawing/2014/main" id="{00000000-0008-0000-0100-00008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4999" name="Picture 57">
          <a:extLst>
            <a:ext uri="{FF2B5EF4-FFF2-40B4-BE49-F238E27FC236}">
              <a16:creationId xmlns:a16="http://schemas.microsoft.com/office/drawing/2014/main" id="{00000000-0008-0000-0100-00008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0" name="Picture 57">
          <a:extLst>
            <a:ext uri="{FF2B5EF4-FFF2-40B4-BE49-F238E27FC236}">
              <a16:creationId xmlns:a16="http://schemas.microsoft.com/office/drawing/2014/main" id="{00000000-0008-0000-0100-00008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1" name="Picture 57">
          <a:extLst>
            <a:ext uri="{FF2B5EF4-FFF2-40B4-BE49-F238E27FC236}">
              <a16:creationId xmlns:a16="http://schemas.microsoft.com/office/drawing/2014/main" id="{00000000-0008-0000-0100-00008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2" name="Picture 57">
          <a:extLst>
            <a:ext uri="{FF2B5EF4-FFF2-40B4-BE49-F238E27FC236}">
              <a16:creationId xmlns:a16="http://schemas.microsoft.com/office/drawing/2014/main" id="{00000000-0008-0000-0100-00008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3" name="Picture 57">
          <a:extLst>
            <a:ext uri="{FF2B5EF4-FFF2-40B4-BE49-F238E27FC236}">
              <a16:creationId xmlns:a16="http://schemas.microsoft.com/office/drawing/2014/main" id="{00000000-0008-0000-0100-00008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4" name="Picture 57">
          <a:extLst>
            <a:ext uri="{FF2B5EF4-FFF2-40B4-BE49-F238E27FC236}">
              <a16:creationId xmlns:a16="http://schemas.microsoft.com/office/drawing/2014/main" id="{00000000-0008-0000-0100-00008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5" name="Picture 57">
          <a:extLst>
            <a:ext uri="{FF2B5EF4-FFF2-40B4-BE49-F238E27FC236}">
              <a16:creationId xmlns:a16="http://schemas.microsoft.com/office/drawing/2014/main" id="{00000000-0008-0000-0100-00008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6" name="Picture 57">
          <a:extLst>
            <a:ext uri="{FF2B5EF4-FFF2-40B4-BE49-F238E27FC236}">
              <a16:creationId xmlns:a16="http://schemas.microsoft.com/office/drawing/2014/main" id="{00000000-0008-0000-0100-00008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7" name="Picture 57">
          <a:extLst>
            <a:ext uri="{FF2B5EF4-FFF2-40B4-BE49-F238E27FC236}">
              <a16:creationId xmlns:a16="http://schemas.microsoft.com/office/drawing/2014/main" id="{00000000-0008-0000-0100-00008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8" name="Picture 57">
          <a:extLst>
            <a:ext uri="{FF2B5EF4-FFF2-40B4-BE49-F238E27FC236}">
              <a16:creationId xmlns:a16="http://schemas.microsoft.com/office/drawing/2014/main" id="{00000000-0008-0000-0100-00009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09" name="Picture 57">
          <a:extLst>
            <a:ext uri="{FF2B5EF4-FFF2-40B4-BE49-F238E27FC236}">
              <a16:creationId xmlns:a16="http://schemas.microsoft.com/office/drawing/2014/main" id="{00000000-0008-0000-0100-00009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0" name="Picture 57">
          <a:extLst>
            <a:ext uri="{FF2B5EF4-FFF2-40B4-BE49-F238E27FC236}">
              <a16:creationId xmlns:a16="http://schemas.microsoft.com/office/drawing/2014/main" id="{00000000-0008-0000-0100-00009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1" name="Picture 57">
          <a:extLst>
            <a:ext uri="{FF2B5EF4-FFF2-40B4-BE49-F238E27FC236}">
              <a16:creationId xmlns:a16="http://schemas.microsoft.com/office/drawing/2014/main" id="{00000000-0008-0000-0100-00009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2" name="Picture 57">
          <a:extLst>
            <a:ext uri="{FF2B5EF4-FFF2-40B4-BE49-F238E27FC236}">
              <a16:creationId xmlns:a16="http://schemas.microsoft.com/office/drawing/2014/main" id="{00000000-0008-0000-0100-00009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3" name="Picture 57">
          <a:extLst>
            <a:ext uri="{FF2B5EF4-FFF2-40B4-BE49-F238E27FC236}">
              <a16:creationId xmlns:a16="http://schemas.microsoft.com/office/drawing/2014/main" id="{00000000-0008-0000-0100-00009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4" name="Picture 57">
          <a:extLst>
            <a:ext uri="{FF2B5EF4-FFF2-40B4-BE49-F238E27FC236}">
              <a16:creationId xmlns:a16="http://schemas.microsoft.com/office/drawing/2014/main" id="{00000000-0008-0000-0100-00009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5" name="Picture 57">
          <a:extLst>
            <a:ext uri="{FF2B5EF4-FFF2-40B4-BE49-F238E27FC236}">
              <a16:creationId xmlns:a16="http://schemas.microsoft.com/office/drawing/2014/main" id="{00000000-0008-0000-0100-00009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6" name="Picture 57">
          <a:extLst>
            <a:ext uri="{FF2B5EF4-FFF2-40B4-BE49-F238E27FC236}">
              <a16:creationId xmlns:a16="http://schemas.microsoft.com/office/drawing/2014/main" id="{00000000-0008-0000-0100-00009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7" name="Picture 57">
          <a:extLst>
            <a:ext uri="{FF2B5EF4-FFF2-40B4-BE49-F238E27FC236}">
              <a16:creationId xmlns:a16="http://schemas.microsoft.com/office/drawing/2014/main" id="{00000000-0008-0000-0100-00009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8" name="Picture 57">
          <a:extLst>
            <a:ext uri="{FF2B5EF4-FFF2-40B4-BE49-F238E27FC236}">
              <a16:creationId xmlns:a16="http://schemas.microsoft.com/office/drawing/2014/main" id="{00000000-0008-0000-0100-00009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19" name="Picture 57">
          <a:extLst>
            <a:ext uri="{FF2B5EF4-FFF2-40B4-BE49-F238E27FC236}">
              <a16:creationId xmlns:a16="http://schemas.microsoft.com/office/drawing/2014/main" id="{00000000-0008-0000-0100-00009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0" name="Picture 57">
          <a:extLst>
            <a:ext uri="{FF2B5EF4-FFF2-40B4-BE49-F238E27FC236}">
              <a16:creationId xmlns:a16="http://schemas.microsoft.com/office/drawing/2014/main" id="{00000000-0008-0000-0100-00009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1" name="Picture 57">
          <a:extLst>
            <a:ext uri="{FF2B5EF4-FFF2-40B4-BE49-F238E27FC236}">
              <a16:creationId xmlns:a16="http://schemas.microsoft.com/office/drawing/2014/main" id="{00000000-0008-0000-0100-00009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2" name="Picture 57">
          <a:extLst>
            <a:ext uri="{FF2B5EF4-FFF2-40B4-BE49-F238E27FC236}">
              <a16:creationId xmlns:a16="http://schemas.microsoft.com/office/drawing/2014/main" id="{00000000-0008-0000-0100-00009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3" name="Picture 57">
          <a:extLst>
            <a:ext uri="{FF2B5EF4-FFF2-40B4-BE49-F238E27FC236}">
              <a16:creationId xmlns:a16="http://schemas.microsoft.com/office/drawing/2014/main" id="{00000000-0008-0000-0100-00009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4" name="Picture 57">
          <a:extLst>
            <a:ext uri="{FF2B5EF4-FFF2-40B4-BE49-F238E27FC236}">
              <a16:creationId xmlns:a16="http://schemas.microsoft.com/office/drawing/2014/main" id="{00000000-0008-0000-0100-0000A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5" name="Picture 57">
          <a:extLst>
            <a:ext uri="{FF2B5EF4-FFF2-40B4-BE49-F238E27FC236}">
              <a16:creationId xmlns:a16="http://schemas.microsoft.com/office/drawing/2014/main" id="{00000000-0008-0000-0100-0000A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6" name="Picture 57">
          <a:extLst>
            <a:ext uri="{FF2B5EF4-FFF2-40B4-BE49-F238E27FC236}">
              <a16:creationId xmlns:a16="http://schemas.microsoft.com/office/drawing/2014/main" id="{00000000-0008-0000-0100-0000A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7" name="Picture 57">
          <a:extLst>
            <a:ext uri="{FF2B5EF4-FFF2-40B4-BE49-F238E27FC236}">
              <a16:creationId xmlns:a16="http://schemas.microsoft.com/office/drawing/2014/main" id="{00000000-0008-0000-0100-0000A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8" name="Picture 57">
          <a:extLst>
            <a:ext uri="{FF2B5EF4-FFF2-40B4-BE49-F238E27FC236}">
              <a16:creationId xmlns:a16="http://schemas.microsoft.com/office/drawing/2014/main" id="{00000000-0008-0000-0100-0000A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29" name="Picture 57">
          <a:extLst>
            <a:ext uri="{FF2B5EF4-FFF2-40B4-BE49-F238E27FC236}">
              <a16:creationId xmlns:a16="http://schemas.microsoft.com/office/drawing/2014/main" id="{00000000-0008-0000-0100-0000A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0" name="Picture 57">
          <a:extLst>
            <a:ext uri="{FF2B5EF4-FFF2-40B4-BE49-F238E27FC236}">
              <a16:creationId xmlns:a16="http://schemas.microsoft.com/office/drawing/2014/main" id="{00000000-0008-0000-0100-0000A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1" name="Picture 57">
          <a:extLst>
            <a:ext uri="{FF2B5EF4-FFF2-40B4-BE49-F238E27FC236}">
              <a16:creationId xmlns:a16="http://schemas.microsoft.com/office/drawing/2014/main" id="{00000000-0008-0000-0100-0000A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2" name="Picture 57">
          <a:extLst>
            <a:ext uri="{FF2B5EF4-FFF2-40B4-BE49-F238E27FC236}">
              <a16:creationId xmlns:a16="http://schemas.microsoft.com/office/drawing/2014/main" id="{00000000-0008-0000-0100-0000A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3" name="Picture 57">
          <a:extLst>
            <a:ext uri="{FF2B5EF4-FFF2-40B4-BE49-F238E27FC236}">
              <a16:creationId xmlns:a16="http://schemas.microsoft.com/office/drawing/2014/main" id="{00000000-0008-0000-0100-0000A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4" name="Picture 57">
          <a:extLst>
            <a:ext uri="{FF2B5EF4-FFF2-40B4-BE49-F238E27FC236}">
              <a16:creationId xmlns:a16="http://schemas.microsoft.com/office/drawing/2014/main" id="{00000000-0008-0000-0100-0000A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5" name="Picture 57">
          <a:extLst>
            <a:ext uri="{FF2B5EF4-FFF2-40B4-BE49-F238E27FC236}">
              <a16:creationId xmlns:a16="http://schemas.microsoft.com/office/drawing/2014/main" id="{00000000-0008-0000-0100-0000A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6" name="Picture 57">
          <a:extLst>
            <a:ext uri="{FF2B5EF4-FFF2-40B4-BE49-F238E27FC236}">
              <a16:creationId xmlns:a16="http://schemas.microsoft.com/office/drawing/2014/main" id="{00000000-0008-0000-0100-0000A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7" name="Picture 57">
          <a:extLst>
            <a:ext uri="{FF2B5EF4-FFF2-40B4-BE49-F238E27FC236}">
              <a16:creationId xmlns:a16="http://schemas.microsoft.com/office/drawing/2014/main" id="{00000000-0008-0000-0100-0000A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8" name="Picture 57">
          <a:extLst>
            <a:ext uri="{FF2B5EF4-FFF2-40B4-BE49-F238E27FC236}">
              <a16:creationId xmlns:a16="http://schemas.microsoft.com/office/drawing/2014/main" id="{00000000-0008-0000-0100-0000A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39" name="Picture 57">
          <a:extLst>
            <a:ext uri="{FF2B5EF4-FFF2-40B4-BE49-F238E27FC236}">
              <a16:creationId xmlns:a16="http://schemas.microsoft.com/office/drawing/2014/main" id="{00000000-0008-0000-0100-0000A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0" name="Picture 57">
          <a:extLst>
            <a:ext uri="{FF2B5EF4-FFF2-40B4-BE49-F238E27FC236}">
              <a16:creationId xmlns:a16="http://schemas.microsoft.com/office/drawing/2014/main" id="{00000000-0008-0000-0100-0000B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1" name="Picture 57">
          <a:extLst>
            <a:ext uri="{FF2B5EF4-FFF2-40B4-BE49-F238E27FC236}">
              <a16:creationId xmlns:a16="http://schemas.microsoft.com/office/drawing/2014/main" id="{00000000-0008-0000-0100-0000B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2" name="Picture 57">
          <a:extLst>
            <a:ext uri="{FF2B5EF4-FFF2-40B4-BE49-F238E27FC236}">
              <a16:creationId xmlns:a16="http://schemas.microsoft.com/office/drawing/2014/main" id="{00000000-0008-0000-0100-0000B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3" name="Picture 57">
          <a:extLst>
            <a:ext uri="{FF2B5EF4-FFF2-40B4-BE49-F238E27FC236}">
              <a16:creationId xmlns:a16="http://schemas.microsoft.com/office/drawing/2014/main" id="{00000000-0008-0000-0100-0000B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4" name="Picture 57">
          <a:extLst>
            <a:ext uri="{FF2B5EF4-FFF2-40B4-BE49-F238E27FC236}">
              <a16:creationId xmlns:a16="http://schemas.microsoft.com/office/drawing/2014/main" id="{00000000-0008-0000-0100-0000B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5" name="Picture 57">
          <a:extLst>
            <a:ext uri="{FF2B5EF4-FFF2-40B4-BE49-F238E27FC236}">
              <a16:creationId xmlns:a16="http://schemas.microsoft.com/office/drawing/2014/main" id="{00000000-0008-0000-0100-0000B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6" name="Picture 57">
          <a:extLst>
            <a:ext uri="{FF2B5EF4-FFF2-40B4-BE49-F238E27FC236}">
              <a16:creationId xmlns:a16="http://schemas.microsoft.com/office/drawing/2014/main" id="{00000000-0008-0000-0100-0000B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7" name="Picture 57">
          <a:extLst>
            <a:ext uri="{FF2B5EF4-FFF2-40B4-BE49-F238E27FC236}">
              <a16:creationId xmlns:a16="http://schemas.microsoft.com/office/drawing/2014/main" id="{00000000-0008-0000-0100-0000B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8" name="Picture 57">
          <a:extLst>
            <a:ext uri="{FF2B5EF4-FFF2-40B4-BE49-F238E27FC236}">
              <a16:creationId xmlns:a16="http://schemas.microsoft.com/office/drawing/2014/main" id="{00000000-0008-0000-0100-0000B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49" name="Picture 57">
          <a:extLst>
            <a:ext uri="{FF2B5EF4-FFF2-40B4-BE49-F238E27FC236}">
              <a16:creationId xmlns:a16="http://schemas.microsoft.com/office/drawing/2014/main" id="{00000000-0008-0000-01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0" name="Picture 57">
          <a:extLst>
            <a:ext uri="{FF2B5EF4-FFF2-40B4-BE49-F238E27FC236}">
              <a16:creationId xmlns:a16="http://schemas.microsoft.com/office/drawing/2014/main" id="{00000000-0008-0000-01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1" name="Picture 57">
          <a:extLst>
            <a:ext uri="{FF2B5EF4-FFF2-40B4-BE49-F238E27FC236}">
              <a16:creationId xmlns:a16="http://schemas.microsoft.com/office/drawing/2014/main" id="{00000000-0008-0000-01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2" name="Picture 57">
          <a:extLst>
            <a:ext uri="{FF2B5EF4-FFF2-40B4-BE49-F238E27FC236}">
              <a16:creationId xmlns:a16="http://schemas.microsoft.com/office/drawing/2014/main" id="{00000000-0008-0000-0100-0000B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3" name="Picture 57">
          <a:extLst>
            <a:ext uri="{FF2B5EF4-FFF2-40B4-BE49-F238E27FC236}">
              <a16:creationId xmlns:a16="http://schemas.microsoft.com/office/drawing/2014/main" id="{00000000-0008-0000-0100-0000B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4" name="Picture 57">
          <a:extLst>
            <a:ext uri="{FF2B5EF4-FFF2-40B4-BE49-F238E27FC236}">
              <a16:creationId xmlns:a16="http://schemas.microsoft.com/office/drawing/2014/main" id="{00000000-0008-0000-0100-0000B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5" name="Picture 57">
          <a:extLst>
            <a:ext uri="{FF2B5EF4-FFF2-40B4-BE49-F238E27FC236}">
              <a16:creationId xmlns:a16="http://schemas.microsoft.com/office/drawing/2014/main" id="{00000000-0008-0000-0100-0000B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6" name="Picture 57">
          <a:extLst>
            <a:ext uri="{FF2B5EF4-FFF2-40B4-BE49-F238E27FC236}">
              <a16:creationId xmlns:a16="http://schemas.microsoft.com/office/drawing/2014/main" id="{00000000-0008-0000-0100-0000C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7" name="Picture 57">
          <a:extLst>
            <a:ext uri="{FF2B5EF4-FFF2-40B4-BE49-F238E27FC236}">
              <a16:creationId xmlns:a16="http://schemas.microsoft.com/office/drawing/2014/main" id="{00000000-0008-0000-0100-0000C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8" name="Picture 57">
          <a:extLst>
            <a:ext uri="{FF2B5EF4-FFF2-40B4-BE49-F238E27FC236}">
              <a16:creationId xmlns:a16="http://schemas.microsoft.com/office/drawing/2014/main" id="{00000000-0008-0000-0100-0000C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59" name="Picture 57">
          <a:extLst>
            <a:ext uri="{FF2B5EF4-FFF2-40B4-BE49-F238E27FC236}">
              <a16:creationId xmlns:a16="http://schemas.microsoft.com/office/drawing/2014/main" id="{00000000-0008-0000-0100-0000C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0" name="Picture 57">
          <a:extLst>
            <a:ext uri="{FF2B5EF4-FFF2-40B4-BE49-F238E27FC236}">
              <a16:creationId xmlns:a16="http://schemas.microsoft.com/office/drawing/2014/main" id="{00000000-0008-0000-0100-0000C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1" name="Picture 57">
          <a:extLst>
            <a:ext uri="{FF2B5EF4-FFF2-40B4-BE49-F238E27FC236}">
              <a16:creationId xmlns:a16="http://schemas.microsoft.com/office/drawing/2014/main" id="{00000000-0008-0000-0100-0000C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2" name="Picture 57">
          <a:extLst>
            <a:ext uri="{FF2B5EF4-FFF2-40B4-BE49-F238E27FC236}">
              <a16:creationId xmlns:a16="http://schemas.microsoft.com/office/drawing/2014/main" id="{00000000-0008-0000-0100-0000C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3" name="Picture 57">
          <a:extLst>
            <a:ext uri="{FF2B5EF4-FFF2-40B4-BE49-F238E27FC236}">
              <a16:creationId xmlns:a16="http://schemas.microsoft.com/office/drawing/2014/main" id="{00000000-0008-0000-0100-0000C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4" name="Picture 57">
          <a:extLst>
            <a:ext uri="{FF2B5EF4-FFF2-40B4-BE49-F238E27FC236}">
              <a16:creationId xmlns:a16="http://schemas.microsoft.com/office/drawing/2014/main" id="{00000000-0008-0000-0100-0000C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5" name="Picture 57">
          <a:extLst>
            <a:ext uri="{FF2B5EF4-FFF2-40B4-BE49-F238E27FC236}">
              <a16:creationId xmlns:a16="http://schemas.microsoft.com/office/drawing/2014/main" id="{00000000-0008-0000-0100-0000C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6" name="Picture 57">
          <a:extLst>
            <a:ext uri="{FF2B5EF4-FFF2-40B4-BE49-F238E27FC236}">
              <a16:creationId xmlns:a16="http://schemas.microsoft.com/office/drawing/2014/main" id="{00000000-0008-0000-0100-0000C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7" name="Picture 57">
          <a:extLst>
            <a:ext uri="{FF2B5EF4-FFF2-40B4-BE49-F238E27FC236}">
              <a16:creationId xmlns:a16="http://schemas.microsoft.com/office/drawing/2014/main" id="{00000000-0008-0000-0100-0000C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8" name="Picture 57">
          <a:extLst>
            <a:ext uri="{FF2B5EF4-FFF2-40B4-BE49-F238E27FC236}">
              <a16:creationId xmlns:a16="http://schemas.microsoft.com/office/drawing/2014/main" id="{00000000-0008-0000-0100-0000C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69" name="Picture 57">
          <a:extLst>
            <a:ext uri="{FF2B5EF4-FFF2-40B4-BE49-F238E27FC236}">
              <a16:creationId xmlns:a16="http://schemas.microsoft.com/office/drawing/2014/main" id="{00000000-0008-0000-0100-0000C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0" name="Picture 57">
          <a:extLst>
            <a:ext uri="{FF2B5EF4-FFF2-40B4-BE49-F238E27FC236}">
              <a16:creationId xmlns:a16="http://schemas.microsoft.com/office/drawing/2014/main" id="{00000000-0008-0000-0100-0000C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1" name="Picture 57">
          <a:extLst>
            <a:ext uri="{FF2B5EF4-FFF2-40B4-BE49-F238E27FC236}">
              <a16:creationId xmlns:a16="http://schemas.microsoft.com/office/drawing/2014/main" id="{00000000-0008-0000-0100-0000C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2" name="Picture 57">
          <a:extLst>
            <a:ext uri="{FF2B5EF4-FFF2-40B4-BE49-F238E27FC236}">
              <a16:creationId xmlns:a16="http://schemas.microsoft.com/office/drawing/2014/main" id="{00000000-0008-0000-0100-0000D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3" name="Picture 57">
          <a:extLst>
            <a:ext uri="{FF2B5EF4-FFF2-40B4-BE49-F238E27FC236}">
              <a16:creationId xmlns:a16="http://schemas.microsoft.com/office/drawing/2014/main" id="{00000000-0008-0000-0100-0000D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4" name="Picture 57">
          <a:extLst>
            <a:ext uri="{FF2B5EF4-FFF2-40B4-BE49-F238E27FC236}">
              <a16:creationId xmlns:a16="http://schemas.microsoft.com/office/drawing/2014/main" id="{00000000-0008-0000-0100-0000D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5" name="Picture 57">
          <a:extLst>
            <a:ext uri="{FF2B5EF4-FFF2-40B4-BE49-F238E27FC236}">
              <a16:creationId xmlns:a16="http://schemas.microsoft.com/office/drawing/2014/main" id="{00000000-0008-0000-0100-0000D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6" name="Picture 57">
          <a:extLst>
            <a:ext uri="{FF2B5EF4-FFF2-40B4-BE49-F238E27FC236}">
              <a16:creationId xmlns:a16="http://schemas.microsoft.com/office/drawing/2014/main" id="{00000000-0008-0000-0100-0000D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7" name="Picture 57">
          <a:extLst>
            <a:ext uri="{FF2B5EF4-FFF2-40B4-BE49-F238E27FC236}">
              <a16:creationId xmlns:a16="http://schemas.microsoft.com/office/drawing/2014/main" id="{00000000-0008-0000-0100-0000D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8" name="Picture 57">
          <a:extLst>
            <a:ext uri="{FF2B5EF4-FFF2-40B4-BE49-F238E27FC236}">
              <a16:creationId xmlns:a16="http://schemas.microsoft.com/office/drawing/2014/main" id="{00000000-0008-0000-0100-0000D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79" name="Picture 57">
          <a:extLst>
            <a:ext uri="{FF2B5EF4-FFF2-40B4-BE49-F238E27FC236}">
              <a16:creationId xmlns:a16="http://schemas.microsoft.com/office/drawing/2014/main" id="{00000000-0008-0000-0100-0000D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0" name="Picture 57">
          <a:extLst>
            <a:ext uri="{FF2B5EF4-FFF2-40B4-BE49-F238E27FC236}">
              <a16:creationId xmlns:a16="http://schemas.microsoft.com/office/drawing/2014/main" id="{00000000-0008-0000-0100-0000D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1" name="Picture 57">
          <a:extLst>
            <a:ext uri="{FF2B5EF4-FFF2-40B4-BE49-F238E27FC236}">
              <a16:creationId xmlns:a16="http://schemas.microsoft.com/office/drawing/2014/main" id="{00000000-0008-0000-0100-0000D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2" name="Picture 57">
          <a:extLst>
            <a:ext uri="{FF2B5EF4-FFF2-40B4-BE49-F238E27FC236}">
              <a16:creationId xmlns:a16="http://schemas.microsoft.com/office/drawing/2014/main" id="{00000000-0008-0000-0100-0000D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3" name="Picture 57">
          <a:extLst>
            <a:ext uri="{FF2B5EF4-FFF2-40B4-BE49-F238E27FC236}">
              <a16:creationId xmlns:a16="http://schemas.microsoft.com/office/drawing/2014/main" id="{00000000-0008-0000-0100-0000D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4" name="Picture 57">
          <a:extLst>
            <a:ext uri="{FF2B5EF4-FFF2-40B4-BE49-F238E27FC236}">
              <a16:creationId xmlns:a16="http://schemas.microsoft.com/office/drawing/2014/main" id="{00000000-0008-0000-0100-0000D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5" name="Picture 57">
          <a:extLst>
            <a:ext uri="{FF2B5EF4-FFF2-40B4-BE49-F238E27FC236}">
              <a16:creationId xmlns:a16="http://schemas.microsoft.com/office/drawing/2014/main" id="{00000000-0008-0000-0100-0000D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6" name="Picture 57">
          <a:extLst>
            <a:ext uri="{FF2B5EF4-FFF2-40B4-BE49-F238E27FC236}">
              <a16:creationId xmlns:a16="http://schemas.microsoft.com/office/drawing/2014/main" id="{00000000-0008-0000-0100-0000D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7" name="Picture 57">
          <a:extLst>
            <a:ext uri="{FF2B5EF4-FFF2-40B4-BE49-F238E27FC236}">
              <a16:creationId xmlns:a16="http://schemas.microsoft.com/office/drawing/2014/main" id="{00000000-0008-0000-0100-0000D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8" name="Picture 57">
          <a:extLst>
            <a:ext uri="{FF2B5EF4-FFF2-40B4-BE49-F238E27FC236}">
              <a16:creationId xmlns:a16="http://schemas.microsoft.com/office/drawing/2014/main" id="{00000000-0008-0000-0100-0000E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89" name="Picture 57">
          <a:extLst>
            <a:ext uri="{FF2B5EF4-FFF2-40B4-BE49-F238E27FC236}">
              <a16:creationId xmlns:a16="http://schemas.microsoft.com/office/drawing/2014/main" id="{00000000-0008-0000-0100-0000E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0" name="Picture 57">
          <a:extLst>
            <a:ext uri="{FF2B5EF4-FFF2-40B4-BE49-F238E27FC236}">
              <a16:creationId xmlns:a16="http://schemas.microsoft.com/office/drawing/2014/main" id="{00000000-0008-0000-0100-0000E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1" name="Picture 57">
          <a:extLst>
            <a:ext uri="{FF2B5EF4-FFF2-40B4-BE49-F238E27FC236}">
              <a16:creationId xmlns:a16="http://schemas.microsoft.com/office/drawing/2014/main" id="{00000000-0008-0000-0100-0000E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2" name="Picture 57">
          <a:extLst>
            <a:ext uri="{FF2B5EF4-FFF2-40B4-BE49-F238E27FC236}">
              <a16:creationId xmlns:a16="http://schemas.microsoft.com/office/drawing/2014/main" id="{00000000-0008-0000-0100-0000E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3" name="Picture 57">
          <a:extLst>
            <a:ext uri="{FF2B5EF4-FFF2-40B4-BE49-F238E27FC236}">
              <a16:creationId xmlns:a16="http://schemas.microsoft.com/office/drawing/2014/main" id="{00000000-0008-0000-0100-0000E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4" name="Picture 57">
          <a:extLst>
            <a:ext uri="{FF2B5EF4-FFF2-40B4-BE49-F238E27FC236}">
              <a16:creationId xmlns:a16="http://schemas.microsoft.com/office/drawing/2014/main" id="{00000000-0008-0000-0100-0000E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5" name="Picture 57">
          <a:extLst>
            <a:ext uri="{FF2B5EF4-FFF2-40B4-BE49-F238E27FC236}">
              <a16:creationId xmlns:a16="http://schemas.microsoft.com/office/drawing/2014/main" id="{00000000-0008-0000-0100-0000E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6" name="Picture 57">
          <a:extLst>
            <a:ext uri="{FF2B5EF4-FFF2-40B4-BE49-F238E27FC236}">
              <a16:creationId xmlns:a16="http://schemas.microsoft.com/office/drawing/2014/main" id="{00000000-0008-0000-0100-0000E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7" name="Picture 57">
          <a:extLst>
            <a:ext uri="{FF2B5EF4-FFF2-40B4-BE49-F238E27FC236}">
              <a16:creationId xmlns:a16="http://schemas.microsoft.com/office/drawing/2014/main" id="{00000000-0008-0000-0100-0000E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8" name="Picture 57">
          <a:extLst>
            <a:ext uri="{FF2B5EF4-FFF2-40B4-BE49-F238E27FC236}">
              <a16:creationId xmlns:a16="http://schemas.microsoft.com/office/drawing/2014/main" id="{00000000-0008-0000-0100-0000E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099" name="Picture 57">
          <a:extLst>
            <a:ext uri="{FF2B5EF4-FFF2-40B4-BE49-F238E27FC236}">
              <a16:creationId xmlns:a16="http://schemas.microsoft.com/office/drawing/2014/main" id="{00000000-0008-0000-0100-0000E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0" name="Picture 57">
          <a:extLst>
            <a:ext uri="{FF2B5EF4-FFF2-40B4-BE49-F238E27FC236}">
              <a16:creationId xmlns:a16="http://schemas.microsoft.com/office/drawing/2014/main" id="{00000000-0008-0000-0100-0000E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1" name="Picture 57">
          <a:extLst>
            <a:ext uri="{FF2B5EF4-FFF2-40B4-BE49-F238E27FC236}">
              <a16:creationId xmlns:a16="http://schemas.microsoft.com/office/drawing/2014/main" id="{00000000-0008-0000-0100-0000E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2" name="Picture 57">
          <a:extLst>
            <a:ext uri="{FF2B5EF4-FFF2-40B4-BE49-F238E27FC236}">
              <a16:creationId xmlns:a16="http://schemas.microsoft.com/office/drawing/2014/main" id="{00000000-0008-0000-0100-0000E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3" name="Picture 57">
          <a:extLst>
            <a:ext uri="{FF2B5EF4-FFF2-40B4-BE49-F238E27FC236}">
              <a16:creationId xmlns:a16="http://schemas.microsoft.com/office/drawing/2014/main" id="{00000000-0008-0000-0100-0000E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4" name="Picture 57">
          <a:extLst>
            <a:ext uri="{FF2B5EF4-FFF2-40B4-BE49-F238E27FC236}">
              <a16:creationId xmlns:a16="http://schemas.microsoft.com/office/drawing/2014/main" id="{00000000-0008-0000-0100-0000F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5" name="Picture 57">
          <a:extLst>
            <a:ext uri="{FF2B5EF4-FFF2-40B4-BE49-F238E27FC236}">
              <a16:creationId xmlns:a16="http://schemas.microsoft.com/office/drawing/2014/main" id="{00000000-0008-0000-0100-0000F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6" name="Picture 57">
          <a:extLst>
            <a:ext uri="{FF2B5EF4-FFF2-40B4-BE49-F238E27FC236}">
              <a16:creationId xmlns:a16="http://schemas.microsoft.com/office/drawing/2014/main" id="{00000000-0008-0000-0100-0000F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7" name="Picture 57">
          <a:extLst>
            <a:ext uri="{FF2B5EF4-FFF2-40B4-BE49-F238E27FC236}">
              <a16:creationId xmlns:a16="http://schemas.microsoft.com/office/drawing/2014/main" id="{00000000-0008-0000-0100-0000F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8" name="Picture 57">
          <a:extLst>
            <a:ext uri="{FF2B5EF4-FFF2-40B4-BE49-F238E27FC236}">
              <a16:creationId xmlns:a16="http://schemas.microsoft.com/office/drawing/2014/main" id="{00000000-0008-0000-0100-0000F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09" name="Picture 57">
          <a:extLst>
            <a:ext uri="{FF2B5EF4-FFF2-40B4-BE49-F238E27FC236}">
              <a16:creationId xmlns:a16="http://schemas.microsoft.com/office/drawing/2014/main" id="{00000000-0008-0000-0100-0000F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0" name="Picture 57">
          <a:extLst>
            <a:ext uri="{FF2B5EF4-FFF2-40B4-BE49-F238E27FC236}">
              <a16:creationId xmlns:a16="http://schemas.microsoft.com/office/drawing/2014/main" id="{00000000-0008-0000-0100-0000F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1" name="Picture 57">
          <a:extLst>
            <a:ext uri="{FF2B5EF4-FFF2-40B4-BE49-F238E27FC236}">
              <a16:creationId xmlns:a16="http://schemas.microsoft.com/office/drawing/2014/main" id="{00000000-0008-0000-0100-0000F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2" name="Picture 57">
          <a:extLst>
            <a:ext uri="{FF2B5EF4-FFF2-40B4-BE49-F238E27FC236}">
              <a16:creationId xmlns:a16="http://schemas.microsoft.com/office/drawing/2014/main" id="{00000000-0008-0000-0100-0000F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3" name="Picture 57">
          <a:extLst>
            <a:ext uri="{FF2B5EF4-FFF2-40B4-BE49-F238E27FC236}">
              <a16:creationId xmlns:a16="http://schemas.microsoft.com/office/drawing/2014/main" id="{00000000-0008-0000-0100-0000F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4" name="Picture 57">
          <a:extLst>
            <a:ext uri="{FF2B5EF4-FFF2-40B4-BE49-F238E27FC236}">
              <a16:creationId xmlns:a16="http://schemas.microsoft.com/office/drawing/2014/main" id="{00000000-0008-0000-0100-0000F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5" name="Picture 57">
          <a:extLst>
            <a:ext uri="{FF2B5EF4-FFF2-40B4-BE49-F238E27FC236}">
              <a16:creationId xmlns:a16="http://schemas.microsoft.com/office/drawing/2014/main" id="{00000000-0008-0000-0100-0000F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6" name="Picture 57">
          <a:extLst>
            <a:ext uri="{FF2B5EF4-FFF2-40B4-BE49-F238E27FC236}">
              <a16:creationId xmlns:a16="http://schemas.microsoft.com/office/drawing/2014/main" id="{00000000-0008-0000-0100-0000F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7" name="Picture 57">
          <a:extLst>
            <a:ext uri="{FF2B5EF4-FFF2-40B4-BE49-F238E27FC236}">
              <a16:creationId xmlns:a16="http://schemas.microsoft.com/office/drawing/2014/main" id="{00000000-0008-0000-0100-0000F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8" name="Picture 57">
          <a:extLst>
            <a:ext uri="{FF2B5EF4-FFF2-40B4-BE49-F238E27FC236}">
              <a16:creationId xmlns:a16="http://schemas.microsoft.com/office/drawing/2014/main" id="{00000000-0008-0000-0100-0000F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19" name="Picture 57">
          <a:extLst>
            <a:ext uri="{FF2B5EF4-FFF2-40B4-BE49-F238E27FC236}">
              <a16:creationId xmlns:a16="http://schemas.microsoft.com/office/drawing/2014/main" id="{00000000-0008-0000-0100-0000F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0" name="Picture 57">
          <a:extLst>
            <a:ext uri="{FF2B5EF4-FFF2-40B4-BE49-F238E27FC236}">
              <a16:creationId xmlns:a16="http://schemas.microsoft.com/office/drawing/2014/main" id="{00000000-0008-0000-0100-00000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1" name="Picture 57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2" name="Picture 57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3" name="Picture 57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4" name="Picture 57">
          <a:extLst>
            <a:ext uri="{FF2B5EF4-FFF2-40B4-BE49-F238E27FC236}">
              <a16:creationId xmlns:a16="http://schemas.microsoft.com/office/drawing/2014/main" id="{00000000-0008-0000-0100-00000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5" name="Picture 57">
          <a:extLst>
            <a:ext uri="{FF2B5EF4-FFF2-40B4-BE49-F238E27FC236}">
              <a16:creationId xmlns:a16="http://schemas.microsoft.com/office/drawing/2014/main" id="{00000000-0008-0000-0100-00000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6" name="Picture 57">
          <a:extLst>
            <a:ext uri="{FF2B5EF4-FFF2-40B4-BE49-F238E27FC236}">
              <a16:creationId xmlns:a16="http://schemas.microsoft.com/office/drawing/2014/main" id="{00000000-0008-0000-0100-00000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7" name="Picture 57">
          <a:extLst>
            <a:ext uri="{FF2B5EF4-FFF2-40B4-BE49-F238E27FC236}">
              <a16:creationId xmlns:a16="http://schemas.microsoft.com/office/drawing/2014/main" id="{00000000-0008-0000-0100-00000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8" name="Picture 57">
          <a:extLst>
            <a:ext uri="{FF2B5EF4-FFF2-40B4-BE49-F238E27FC236}">
              <a16:creationId xmlns:a16="http://schemas.microsoft.com/office/drawing/2014/main" id="{00000000-0008-0000-0100-00000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29" name="Picture 57">
          <a:extLst>
            <a:ext uri="{FF2B5EF4-FFF2-40B4-BE49-F238E27FC236}">
              <a16:creationId xmlns:a16="http://schemas.microsoft.com/office/drawing/2014/main" id="{00000000-0008-0000-01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0" name="Picture 57">
          <a:extLst>
            <a:ext uri="{FF2B5EF4-FFF2-40B4-BE49-F238E27FC236}">
              <a16:creationId xmlns:a16="http://schemas.microsoft.com/office/drawing/2014/main" id="{00000000-0008-0000-0100-00000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1" name="Picture 57">
          <a:extLst>
            <a:ext uri="{FF2B5EF4-FFF2-40B4-BE49-F238E27FC236}">
              <a16:creationId xmlns:a16="http://schemas.microsoft.com/office/drawing/2014/main" id="{00000000-0008-0000-0100-00000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2" name="Picture 57">
          <a:extLst>
            <a:ext uri="{FF2B5EF4-FFF2-40B4-BE49-F238E27FC236}">
              <a16:creationId xmlns:a16="http://schemas.microsoft.com/office/drawing/2014/main" id="{00000000-0008-0000-0100-00000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3" name="Picture 57">
          <a:extLst>
            <a:ext uri="{FF2B5EF4-FFF2-40B4-BE49-F238E27FC236}">
              <a16:creationId xmlns:a16="http://schemas.microsoft.com/office/drawing/2014/main" id="{00000000-0008-0000-0100-00000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4" name="Picture 57">
          <a:extLst>
            <a:ext uri="{FF2B5EF4-FFF2-40B4-BE49-F238E27FC236}">
              <a16:creationId xmlns:a16="http://schemas.microsoft.com/office/drawing/2014/main" id="{00000000-0008-0000-0100-00000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5" name="Picture 57">
          <a:extLst>
            <a:ext uri="{FF2B5EF4-FFF2-40B4-BE49-F238E27FC236}">
              <a16:creationId xmlns:a16="http://schemas.microsoft.com/office/drawing/2014/main" id="{00000000-0008-0000-0100-00000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6" name="Picture 57">
          <a:extLst>
            <a:ext uri="{FF2B5EF4-FFF2-40B4-BE49-F238E27FC236}">
              <a16:creationId xmlns:a16="http://schemas.microsoft.com/office/drawing/2014/main" id="{00000000-0008-0000-0100-00001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7" name="Picture 57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8" name="Picture 57">
          <a:extLst>
            <a:ext uri="{FF2B5EF4-FFF2-40B4-BE49-F238E27FC236}">
              <a16:creationId xmlns:a16="http://schemas.microsoft.com/office/drawing/2014/main" id="{00000000-0008-0000-0100-00001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39" name="Picture 57">
          <a:extLst>
            <a:ext uri="{FF2B5EF4-FFF2-40B4-BE49-F238E27FC236}">
              <a16:creationId xmlns:a16="http://schemas.microsoft.com/office/drawing/2014/main" id="{00000000-0008-0000-0100-00001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0" name="Picture 57">
          <a:extLst>
            <a:ext uri="{FF2B5EF4-FFF2-40B4-BE49-F238E27FC236}">
              <a16:creationId xmlns:a16="http://schemas.microsoft.com/office/drawing/2014/main" id="{00000000-0008-0000-0100-00001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1" name="Picture 57">
          <a:extLst>
            <a:ext uri="{FF2B5EF4-FFF2-40B4-BE49-F238E27FC236}">
              <a16:creationId xmlns:a16="http://schemas.microsoft.com/office/drawing/2014/main" id="{00000000-0008-0000-0100-00001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2" name="Picture 57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3" name="Picture 57">
          <a:extLst>
            <a:ext uri="{FF2B5EF4-FFF2-40B4-BE49-F238E27FC236}">
              <a16:creationId xmlns:a16="http://schemas.microsoft.com/office/drawing/2014/main" id="{00000000-0008-0000-0100-00001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4" name="Picture 57">
          <a:extLst>
            <a:ext uri="{FF2B5EF4-FFF2-40B4-BE49-F238E27FC236}">
              <a16:creationId xmlns:a16="http://schemas.microsoft.com/office/drawing/2014/main" id="{00000000-0008-0000-0100-00001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5" name="Picture 57">
          <a:extLst>
            <a:ext uri="{FF2B5EF4-FFF2-40B4-BE49-F238E27FC236}">
              <a16:creationId xmlns:a16="http://schemas.microsoft.com/office/drawing/2014/main" id="{00000000-0008-0000-0100-00001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6" name="Picture 57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7" name="Picture 57">
          <a:extLst>
            <a:ext uri="{FF2B5EF4-FFF2-40B4-BE49-F238E27FC236}">
              <a16:creationId xmlns:a16="http://schemas.microsoft.com/office/drawing/2014/main" id="{00000000-0008-0000-0100-00001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8" name="Picture 57">
          <a:extLst>
            <a:ext uri="{FF2B5EF4-FFF2-40B4-BE49-F238E27FC236}">
              <a16:creationId xmlns:a16="http://schemas.microsoft.com/office/drawing/2014/main" id="{00000000-0008-0000-0100-00001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49" name="Picture 57">
          <a:extLst>
            <a:ext uri="{FF2B5EF4-FFF2-40B4-BE49-F238E27FC236}">
              <a16:creationId xmlns:a16="http://schemas.microsoft.com/office/drawing/2014/main" id="{00000000-0008-0000-0100-00001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0" name="Picture 57">
          <a:extLst>
            <a:ext uri="{FF2B5EF4-FFF2-40B4-BE49-F238E27FC236}">
              <a16:creationId xmlns:a16="http://schemas.microsoft.com/office/drawing/2014/main" id="{00000000-0008-0000-0100-00001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1" name="Picture 57">
          <a:extLst>
            <a:ext uri="{FF2B5EF4-FFF2-40B4-BE49-F238E27FC236}">
              <a16:creationId xmlns:a16="http://schemas.microsoft.com/office/drawing/2014/main" id="{00000000-0008-0000-0100-00001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2" name="Picture 57">
          <a:extLst>
            <a:ext uri="{FF2B5EF4-FFF2-40B4-BE49-F238E27FC236}">
              <a16:creationId xmlns:a16="http://schemas.microsoft.com/office/drawing/2014/main" id="{00000000-0008-0000-0100-00002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3" name="Picture 57">
          <a:extLst>
            <a:ext uri="{FF2B5EF4-FFF2-40B4-BE49-F238E27FC236}">
              <a16:creationId xmlns:a16="http://schemas.microsoft.com/office/drawing/2014/main" id="{00000000-0008-0000-01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4" name="Picture 57">
          <a:extLst>
            <a:ext uri="{FF2B5EF4-FFF2-40B4-BE49-F238E27FC236}">
              <a16:creationId xmlns:a16="http://schemas.microsoft.com/office/drawing/2014/main" id="{00000000-0008-0000-0100-00002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5" name="Picture 57">
          <a:extLst>
            <a:ext uri="{FF2B5EF4-FFF2-40B4-BE49-F238E27FC236}">
              <a16:creationId xmlns:a16="http://schemas.microsoft.com/office/drawing/2014/main" id="{00000000-0008-0000-0100-00002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6" name="Picture 57">
          <a:extLst>
            <a:ext uri="{FF2B5EF4-FFF2-40B4-BE49-F238E27FC236}">
              <a16:creationId xmlns:a16="http://schemas.microsoft.com/office/drawing/2014/main" id="{00000000-0008-0000-0100-00002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7" name="Picture 57">
          <a:extLst>
            <a:ext uri="{FF2B5EF4-FFF2-40B4-BE49-F238E27FC236}">
              <a16:creationId xmlns:a16="http://schemas.microsoft.com/office/drawing/2014/main" id="{00000000-0008-0000-0100-00002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8" name="Picture 57">
          <a:extLst>
            <a:ext uri="{FF2B5EF4-FFF2-40B4-BE49-F238E27FC236}">
              <a16:creationId xmlns:a16="http://schemas.microsoft.com/office/drawing/2014/main" id="{00000000-0008-0000-0100-00002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59" name="Picture 57">
          <a:extLst>
            <a:ext uri="{FF2B5EF4-FFF2-40B4-BE49-F238E27FC236}">
              <a16:creationId xmlns:a16="http://schemas.microsoft.com/office/drawing/2014/main" id="{00000000-0008-0000-0100-00002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0" name="Picture 57">
          <a:extLst>
            <a:ext uri="{FF2B5EF4-FFF2-40B4-BE49-F238E27FC236}">
              <a16:creationId xmlns:a16="http://schemas.microsoft.com/office/drawing/2014/main" id="{00000000-0008-0000-0100-00002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1" name="Picture 57">
          <a:extLst>
            <a:ext uri="{FF2B5EF4-FFF2-40B4-BE49-F238E27FC236}">
              <a16:creationId xmlns:a16="http://schemas.microsoft.com/office/drawing/2014/main" id="{00000000-0008-0000-0100-00002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2" name="Picture 57">
          <a:extLst>
            <a:ext uri="{FF2B5EF4-FFF2-40B4-BE49-F238E27FC236}">
              <a16:creationId xmlns:a16="http://schemas.microsoft.com/office/drawing/2014/main" id="{00000000-0008-0000-0100-00002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3" name="Picture 57">
          <a:extLst>
            <a:ext uri="{FF2B5EF4-FFF2-40B4-BE49-F238E27FC236}">
              <a16:creationId xmlns:a16="http://schemas.microsoft.com/office/drawing/2014/main" id="{00000000-0008-0000-0100-00002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4" name="Picture 57">
          <a:extLst>
            <a:ext uri="{FF2B5EF4-FFF2-40B4-BE49-F238E27FC236}">
              <a16:creationId xmlns:a16="http://schemas.microsoft.com/office/drawing/2014/main" id="{00000000-0008-0000-0100-00002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5" name="Picture 57">
          <a:extLst>
            <a:ext uri="{FF2B5EF4-FFF2-40B4-BE49-F238E27FC236}">
              <a16:creationId xmlns:a16="http://schemas.microsoft.com/office/drawing/2014/main" id="{00000000-0008-0000-0100-00002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6" name="Picture 57">
          <a:extLst>
            <a:ext uri="{FF2B5EF4-FFF2-40B4-BE49-F238E27FC236}">
              <a16:creationId xmlns:a16="http://schemas.microsoft.com/office/drawing/2014/main" id="{00000000-0008-0000-0100-00002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7" name="Picture 57">
          <a:extLst>
            <a:ext uri="{FF2B5EF4-FFF2-40B4-BE49-F238E27FC236}">
              <a16:creationId xmlns:a16="http://schemas.microsoft.com/office/drawing/2014/main" id="{00000000-0008-0000-0100-00002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8" name="Picture 57">
          <a:extLst>
            <a:ext uri="{FF2B5EF4-FFF2-40B4-BE49-F238E27FC236}">
              <a16:creationId xmlns:a16="http://schemas.microsoft.com/office/drawing/2014/main" id="{00000000-0008-0000-0100-00003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69" name="Picture 57">
          <a:extLst>
            <a:ext uri="{FF2B5EF4-FFF2-40B4-BE49-F238E27FC236}">
              <a16:creationId xmlns:a16="http://schemas.microsoft.com/office/drawing/2014/main" id="{00000000-0008-0000-0100-00003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0" name="Picture 57">
          <a:extLst>
            <a:ext uri="{FF2B5EF4-FFF2-40B4-BE49-F238E27FC236}">
              <a16:creationId xmlns:a16="http://schemas.microsoft.com/office/drawing/2014/main" id="{00000000-0008-0000-0100-00003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1" name="Picture 57">
          <a:extLst>
            <a:ext uri="{FF2B5EF4-FFF2-40B4-BE49-F238E27FC236}">
              <a16:creationId xmlns:a16="http://schemas.microsoft.com/office/drawing/2014/main" id="{00000000-0008-0000-0100-00003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2" name="Picture 57">
          <a:extLst>
            <a:ext uri="{FF2B5EF4-FFF2-40B4-BE49-F238E27FC236}">
              <a16:creationId xmlns:a16="http://schemas.microsoft.com/office/drawing/2014/main" id="{00000000-0008-0000-0100-00003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3" name="Picture 57">
          <a:extLst>
            <a:ext uri="{FF2B5EF4-FFF2-40B4-BE49-F238E27FC236}">
              <a16:creationId xmlns:a16="http://schemas.microsoft.com/office/drawing/2014/main" id="{00000000-0008-0000-0100-00003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4" name="Picture 57">
          <a:extLst>
            <a:ext uri="{FF2B5EF4-FFF2-40B4-BE49-F238E27FC236}">
              <a16:creationId xmlns:a16="http://schemas.microsoft.com/office/drawing/2014/main" id="{00000000-0008-0000-0100-00003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5" name="Picture 57">
          <a:extLst>
            <a:ext uri="{FF2B5EF4-FFF2-40B4-BE49-F238E27FC236}">
              <a16:creationId xmlns:a16="http://schemas.microsoft.com/office/drawing/2014/main" id="{00000000-0008-0000-0100-00003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6" name="Picture 57">
          <a:extLst>
            <a:ext uri="{FF2B5EF4-FFF2-40B4-BE49-F238E27FC236}">
              <a16:creationId xmlns:a16="http://schemas.microsoft.com/office/drawing/2014/main" id="{00000000-0008-0000-0100-00003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7" name="Picture 57">
          <a:extLst>
            <a:ext uri="{FF2B5EF4-FFF2-40B4-BE49-F238E27FC236}">
              <a16:creationId xmlns:a16="http://schemas.microsoft.com/office/drawing/2014/main" id="{00000000-0008-0000-0100-00003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8" name="Picture 57">
          <a:extLst>
            <a:ext uri="{FF2B5EF4-FFF2-40B4-BE49-F238E27FC236}">
              <a16:creationId xmlns:a16="http://schemas.microsoft.com/office/drawing/2014/main" id="{00000000-0008-0000-0100-00003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79" name="Picture 57">
          <a:extLst>
            <a:ext uri="{FF2B5EF4-FFF2-40B4-BE49-F238E27FC236}">
              <a16:creationId xmlns:a16="http://schemas.microsoft.com/office/drawing/2014/main" id="{00000000-0008-0000-0100-00003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0" name="Picture 57">
          <a:extLst>
            <a:ext uri="{FF2B5EF4-FFF2-40B4-BE49-F238E27FC236}">
              <a16:creationId xmlns:a16="http://schemas.microsoft.com/office/drawing/2014/main" id="{00000000-0008-0000-0100-00003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1" name="Picture 57">
          <a:extLst>
            <a:ext uri="{FF2B5EF4-FFF2-40B4-BE49-F238E27FC236}">
              <a16:creationId xmlns:a16="http://schemas.microsoft.com/office/drawing/2014/main" id="{00000000-0008-0000-0100-00003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2" name="Picture 57">
          <a:extLst>
            <a:ext uri="{FF2B5EF4-FFF2-40B4-BE49-F238E27FC236}">
              <a16:creationId xmlns:a16="http://schemas.microsoft.com/office/drawing/2014/main" id="{00000000-0008-0000-0100-00003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3" name="Picture 57">
          <a:extLst>
            <a:ext uri="{FF2B5EF4-FFF2-40B4-BE49-F238E27FC236}">
              <a16:creationId xmlns:a16="http://schemas.microsoft.com/office/drawing/2014/main" id="{00000000-0008-0000-01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4" name="Picture 57">
          <a:extLst>
            <a:ext uri="{FF2B5EF4-FFF2-40B4-BE49-F238E27FC236}">
              <a16:creationId xmlns:a16="http://schemas.microsoft.com/office/drawing/2014/main" id="{00000000-0008-0000-01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5" name="Picture 57">
          <a:extLst>
            <a:ext uri="{FF2B5EF4-FFF2-40B4-BE49-F238E27FC236}">
              <a16:creationId xmlns:a16="http://schemas.microsoft.com/office/drawing/2014/main" id="{00000000-0008-0000-0100-00004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6" name="Picture 57">
          <a:extLst>
            <a:ext uri="{FF2B5EF4-FFF2-40B4-BE49-F238E27FC236}">
              <a16:creationId xmlns:a16="http://schemas.microsoft.com/office/drawing/2014/main" id="{00000000-0008-0000-0100-00004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7" name="Picture 57">
          <a:extLst>
            <a:ext uri="{FF2B5EF4-FFF2-40B4-BE49-F238E27FC236}">
              <a16:creationId xmlns:a16="http://schemas.microsoft.com/office/drawing/2014/main" id="{00000000-0008-0000-0100-00004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8" name="Picture 57">
          <a:extLst>
            <a:ext uri="{FF2B5EF4-FFF2-40B4-BE49-F238E27FC236}">
              <a16:creationId xmlns:a16="http://schemas.microsoft.com/office/drawing/2014/main" id="{00000000-0008-0000-0100-00004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89" name="Picture 57">
          <a:extLst>
            <a:ext uri="{FF2B5EF4-FFF2-40B4-BE49-F238E27FC236}">
              <a16:creationId xmlns:a16="http://schemas.microsoft.com/office/drawing/2014/main" id="{00000000-0008-0000-0100-00004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0" name="Picture 57">
          <a:extLst>
            <a:ext uri="{FF2B5EF4-FFF2-40B4-BE49-F238E27FC236}">
              <a16:creationId xmlns:a16="http://schemas.microsoft.com/office/drawing/2014/main" id="{00000000-0008-0000-0100-00004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1" name="Picture 57">
          <a:extLst>
            <a:ext uri="{FF2B5EF4-FFF2-40B4-BE49-F238E27FC236}">
              <a16:creationId xmlns:a16="http://schemas.microsoft.com/office/drawing/2014/main" id="{00000000-0008-0000-0100-00004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2" name="Picture 57">
          <a:extLst>
            <a:ext uri="{FF2B5EF4-FFF2-40B4-BE49-F238E27FC236}">
              <a16:creationId xmlns:a16="http://schemas.microsoft.com/office/drawing/2014/main" id="{00000000-0008-0000-0100-00004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3" name="Picture 57">
          <a:extLst>
            <a:ext uri="{FF2B5EF4-FFF2-40B4-BE49-F238E27FC236}">
              <a16:creationId xmlns:a16="http://schemas.microsoft.com/office/drawing/2014/main" id="{00000000-0008-0000-0100-00004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4" name="Picture 57">
          <a:extLst>
            <a:ext uri="{FF2B5EF4-FFF2-40B4-BE49-F238E27FC236}">
              <a16:creationId xmlns:a16="http://schemas.microsoft.com/office/drawing/2014/main" id="{00000000-0008-0000-0100-00004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5" name="Picture 57">
          <a:extLst>
            <a:ext uri="{FF2B5EF4-FFF2-40B4-BE49-F238E27FC236}">
              <a16:creationId xmlns:a16="http://schemas.microsoft.com/office/drawing/2014/main" id="{00000000-0008-0000-0100-00004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6" name="Picture 57">
          <a:extLst>
            <a:ext uri="{FF2B5EF4-FFF2-40B4-BE49-F238E27FC236}">
              <a16:creationId xmlns:a16="http://schemas.microsoft.com/office/drawing/2014/main" id="{00000000-0008-0000-0100-00004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7" name="Picture 57">
          <a:extLst>
            <a:ext uri="{FF2B5EF4-FFF2-40B4-BE49-F238E27FC236}">
              <a16:creationId xmlns:a16="http://schemas.microsoft.com/office/drawing/2014/main" id="{00000000-0008-0000-0100-00004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8" name="Picture 57">
          <a:extLst>
            <a:ext uri="{FF2B5EF4-FFF2-40B4-BE49-F238E27FC236}">
              <a16:creationId xmlns:a16="http://schemas.microsoft.com/office/drawing/2014/main" id="{00000000-0008-0000-0100-00004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199" name="Picture 57">
          <a:extLst>
            <a:ext uri="{FF2B5EF4-FFF2-40B4-BE49-F238E27FC236}">
              <a16:creationId xmlns:a16="http://schemas.microsoft.com/office/drawing/2014/main" id="{00000000-0008-0000-0100-00004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0" name="Picture 57">
          <a:extLst>
            <a:ext uri="{FF2B5EF4-FFF2-40B4-BE49-F238E27FC236}">
              <a16:creationId xmlns:a16="http://schemas.microsoft.com/office/drawing/2014/main" id="{00000000-0008-0000-0100-00005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1" name="Picture 57">
          <a:extLst>
            <a:ext uri="{FF2B5EF4-FFF2-40B4-BE49-F238E27FC236}">
              <a16:creationId xmlns:a16="http://schemas.microsoft.com/office/drawing/2014/main" id="{00000000-0008-0000-0100-00005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2" name="Picture 57">
          <a:extLst>
            <a:ext uri="{FF2B5EF4-FFF2-40B4-BE49-F238E27FC236}">
              <a16:creationId xmlns:a16="http://schemas.microsoft.com/office/drawing/2014/main" id="{00000000-0008-0000-01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3" name="Picture 57">
          <a:extLst>
            <a:ext uri="{FF2B5EF4-FFF2-40B4-BE49-F238E27FC236}">
              <a16:creationId xmlns:a16="http://schemas.microsoft.com/office/drawing/2014/main" id="{00000000-0008-0000-0100-00005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4" name="Picture 57">
          <a:extLst>
            <a:ext uri="{FF2B5EF4-FFF2-40B4-BE49-F238E27FC236}">
              <a16:creationId xmlns:a16="http://schemas.microsoft.com/office/drawing/2014/main" id="{00000000-0008-0000-0100-00005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5" name="Picture 57">
          <a:extLst>
            <a:ext uri="{FF2B5EF4-FFF2-40B4-BE49-F238E27FC236}">
              <a16:creationId xmlns:a16="http://schemas.microsoft.com/office/drawing/2014/main" id="{00000000-0008-0000-0100-00005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6" name="Picture 57">
          <a:extLst>
            <a:ext uri="{FF2B5EF4-FFF2-40B4-BE49-F238E27FC236}">
              <a16:creationId xmlns:a16="http://schemas.microsoft.com/office/drawing/2014/main" id="{00000000-0008-0000-0100-00005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7" name="Picture 57">
          <a:extLst>
            <a:ext uri="{FF2B5EF4-FFF2-40B4-BE49-F238E27FC236}">
              <a16:creationId xmlns:a16="http://schemas.microsoft.com/office/drawing/2014/main" id="{00000000-0008-0000-0100-00005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8" name="Picture 57">
          <a:extLst>
            <a:ext uri="{FF2B5EF4-FFF2-40B4-BE49-F238E27FC236}">
              <a16:creationId xmlns:a16="http://schemas.microsoft.com/office/drawing/2014/main" id="{00000000-0008-0000-0100-00005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09" name="Picture 57">
          <a:extLst>
            <a:ext uri="{FF2B5EF4-FFF2-40B4-BE49-F238E27FC236}">
              <a16:creationId xmlns:a16="http://schemas.microsoft.com/office/drawing/2014/main" id="{00000000-0008-0000-0100-00005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0" name="Picture 57">
          <a:extLst>
            <a:ext uri="{FF2B5EF4-FFF2-40B4-BE49-F238E27FC236}">
              <a16:creationId xmlns:a16="http://schemas.microsoft.com/office/drawing/2014/main" id="{00000000-0008-0000-0100-00005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1" name="Picture 57">
          <a:extLst>
            <a:ext uri="{FF2B5EF4-FFF2-40B4-BE49-F238E27FC236}">
              <a16:creationId xmlns:a16="http://schemas.microsoft.com/office/drawing/2014/main" id="{00000000-0008-0000-0100-00005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2" name="Picture 57">
          <a:extLst>
            <a:ext uri="{FF2B5EF4-FFF2-40B4-BE49-F238E27FC236}">
              <a16:creationId xmlns:a16="http://schemas.microsoft.com/office/drawing/2014/main" id="{00000000-0008-0000-0100-00005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3" name="Picture 57">
          <a:extLst>
            <a:ext uri="{FF2B5EF4-FFF2-40B4-BE49-F238E27FC236}">
              <a16:creationId xmlns:a16="http://schemas.microsoft.com/office/drawing/2014/main" id="{00000000-0008-0000-0100-00005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4" name="Picture 57">
          <a:extLst>
            <a:ext uri="{FF2B5EF4-FFF2-40B4-BE49-F238E27FC236}">
              <a16:creationId xmlns:a16="http://schemas.microsoft.com/office/drawing/2014/main" id="{00000000-0008-0000-0100-00005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5" name="Picture 57">
          <a:extLst>
            <a:ext uri="{FF2B5EF4-FFF2-40B4-BE49-F238E27FC236}">
              <a16:creationId xmlns:a16="http://schemas.microsoft.com/office/drawing/2014/main" id="{00000000-0008-0000-0100-00005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6" name="Picture 57">
          <a:extLst>
            <a:ext uri="{FF2B5EF4-FFF2-40B4-BE49-F238E27FC236}">
              <a16:creationId xmlns:a16="http://schemas.microsoft.com/office/drawing/2014/main" id="{00000000-0008-0000-0100-00006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7" name="Picture 57">
          <a:extLst>
            <a:ext uri="{FF2B5EF4-FFF2-40B4-BE49-F238E27FC236}">
              <a16:creationId xmlns:a16="http://schemas.microsoft.com/office/drawing/2014/main" id="{00000000-0008-0000-0100-00006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8" name="Picture 57">
          <a:extLst>
            <a:ext uri="{FF2B5EF4-FFF2-40B4-BE49-F238E27FC236}">
              <a16:creationId xmlns:a16="http://schemas.microsoft.com/office/drawing/2014/main" id="{00000000-0008-0000-0100-00006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19" name="Picture 57">
          <a:extLst>
            <a:ext uri="{FF2B5EF4-FFF2-40B4-BE49-F238E27FC236}">
              <a16:creationId xmlns:a16="http://schemas.microsoft.com/office/drawing/2014/main" id="{00000000-0008-0000-0100-00006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0" name="Picture 57">
          <a:extLst>
            <a:ext uri="{FF2B5EF4-FFF2-40B4-BE49-F238E27FC236}">
              <a16:creationId xmlns:a16="http://schemas.microsoft.com/office/drawing/2014/main" id="{00000000-0008-0000-0100-00006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1" name="Picture 57">
          <a:extLst>
            <a:ext uri="{FF2B5EF4-FFF2-40B4-BE49-F238E27FC236}">
              <a16:creationId xmlns:a16="http://schemas.microsoft.com/office/drawing/2014/main" id="{00000000-0008-0000-0100-00006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2" name="Picture 57">
          <a:extLst>
            <a:ext uri="{FF2B5EF4-FFF2-40B4-BE49-F238E27FC236}">
              <a16:creationId xmlns:a16="http://schemas.microsoft.com/office/drawing/2014/main" id="{00000000-0008-0000-0100-00006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3" name="Picture 57">
          <a:extLst>
            <a:ext uri="{FF2B5EF4-FFF2-40B4-BE49-F238E27FC236}">
              <a16:creationId xmlns:a16="http://schemas.microsoft.com/office/drawing/2014/main" id="{00000000-0008-0000-0100-00006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4" name="Picture 57">
          <a:extLst>
            <a:ext uri="{FF2B5EF4-FFF2-40B4-BE49-F238E27FC236}">
              <a16:creationId xmlns:a16="http://schemas.microsoft.com/office/drawing/2014/main" id="{00000000-0008-0000-0100-00006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5" name="Picture 57">
          <a:extLst>
            <a:ext uri="{FF2B5EF4-FFF2-40B4-BE49-F238E27FC236}">
              <a16:creationId xmlns:a16="http://schemas.microsoft.com/office/drawing/2014/main" id="{00000000-0008-0000-0100-00006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6" name="Picture 57">
          <a:extLst>
            <a:ext uri="{FF2B5EF4-FFF2-40B4-BE49-F238E27FC236}">
              <a16:creationId xmlns:a16="http://schemas.microsoft.com/office/drawing/2014/main" id="{00000000-0008-0000-0100-00006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7" name="Picture 57">
          <a:extLst>
            <a:ext uri="{FF2B5EF4-FFF2-40B4-BE49-F238E27FC236}">
              <a16:creationId xmlns:a16="http://schemas.microsoft.com/office/drawing/2014/main" id="{00000000-0008-0000-0100-00006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8" name="Picture 57">
          <a:extLst>
            <a:ext uri="{FF2B5EF4-FFF2-40B4-BE49-F238E27FC236}">
              <a16:creationId xmlns:a16="http://schemas.microsoft.com/office/drawing/2014/main" id="{00000000-0008-0000-0100-00006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29" name="Picture 57">
          <a:extLst>
            <a:ext uri="{FF2B5EF4-FFF2-40B4-BE49-F238E27FC236}">
              <a16:creationId xmlns:a16="http://schemas.microsoft.com/office/drawing/2014/main" id="{00000000-0008-0000-0100-00006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0" name="Picture 57">
          <a:extLst>
            <a:ext uri="{FF2B5EF4-FFF2-40B4-BE49-F238E27FC236}">
              <a16:creationId xmlns:a16="http://schemas.microsoft.com/office/drawing/2014/main" id="{00000000-0008-0000-0100-00006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1" name="Picture 57">
          <a:extLst>
            <a:ext uri="{FF2B5EF4-FFF2-40B4-BE49-F238E27FC236}">
              <a16:creationId xmlns:a16="http://schemas.microsoft.com/office/drawing/2014/main" id="{00000000-0008-0000-0100-00006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2" name="Picture 57">
          <a:extLst>
            <a:ext uri="{FF2B5EF4-FFF2-40B4-BE49-F238E27FC236}">
              <a16:creationId xmlns:a16="http://schemas.microsoft.com/office/drawing/2014/main" id="{00000000-0008-0000-0100-00007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3" name="Picture 57">
          <a:extLst>
            <a:ext uri="{FF2B5EF4-FFF2-40B4-BE49-F238E27FC236}">
              <a16:creationId xmlns:a16="http://schemas.microsoft.com/office/drawing/2014/main" id="{00000000-0008-0000-0100-00007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4" name="Picture 57">
          <a:extLst>
            <a:ext uri="{FF2B5EF4-FFF2-40B4-BE49-F238E27FC236}">
              <a16:creationId xmlns:a16="http://schemas.microsoft.com/office/drawing/2014/main" id="{00000000-0008-0000-0100-00007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5" name="Picture 57">
          <a:extLst>
            <a:ext uri="{FF2B5EF4-FFF2-40B4-BE49-F238E27FC236}">
              <a16:creationId xmlns:a16="http://schemas.microsoft.com/office/drawing/2014/main" id="{00000000-0008-0000-0100-00007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6" name="Picture 57">
          <a:extLst>
            <a:ext uri="{FF2B5EF4-FFF2-40B4-BE49-F238E27FC236}">
              <a16:creationId xmlns:a16="http://schemas.microsoft.com/office/drawing/2014/main" id="{00000000-0008-0000-0100-00007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7" name="Picture 57">
          <a:extLst>
            <a:ext uri="{FF2B5EF4-FFF2-40B4-BE49-F238E27FC236}">
              <a16:creationId xmlns:a16="http://schemas.microsoft.com/office/drawing/2014/main" id="{00000000-0008-0000-0100-00007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8" name="Picture 57">
          <a:extLst>
            <a:ext uri="{FF2B5EF4-FFF2-40B4-BE49-F238E27FC236}">
              <a16:creationId xmlns:a16="http://schemas.microsoft.com/office/drawing/2014/main" id="{00000000-0008-0000-0100-00007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39" name="Picture 57">
          <a:extLst>
            <a:ext uri="{FF2B5EF4-FFF2-40B4-BE49-F238E27FC236}">
              <a16:creationId xmlns:a16="http://schemas.microsoft.com/office/drawing/2014/main" id="{00000000-0008-0000-0100-00007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0" name="Picture 57">
          <a:extLst>
            <a:ext uri="{FF2B5EF4-FFF2-40B4-BE49-F238E27FC236}">
              <a16:creationId xmlns:a16="http://schemas.microsoft.com/office/drawing/2014/main" id="{00000000-0008-0000-0100-00007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1" name="Picture 57">
          <a:extLst>
            <a:ext uri="{FF2B5EF4-FFF2-40B4-BE49-F238E27FC236}">
              <a16:creationId xmlns:a16="http://schemas.microsoft.com/office/drawing/2014/main" id="{00000000-0008-0000-0100-00007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2" name="Picture 57">
          <a:extLst>
            <a:ext uri="{FF2B5EF4-FFF2-40B4-BE49-F238E27FC236}">
              <a16:creationId xmlns:a16="http://schemas.microsoft.com/office/drawing/2014/main" id="{00000000-0008-0000-0100-00007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3" name="Picture 57">
          <a:extLst>
            <a:ext uri="{FF2B5EF4-FFF2-40B4-BE49-F238E27FC236}">
              <a16:creationId xmlns:a16="http://schemas.microsoft.com/office/drawing/2014/main" id="{00000000-0008-0000-0100-00007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4" name="Picture 57">
          <a:extLst>
            <a:ext uri="{FF2B5EF4-FFF2-40B4-BE49-F238E27FC236}">
              <a16:creationId xmlns:a16="http://schemas.microsoft.com/office/drawing/2014/main" id="{00000000-0008-0000-0100-00007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5" name="Picture 57">
          <a:extLst>
            <a:ext uri="{FF2B5EF4-FFF2-40B4-BE49-F238E27FC236}">
              <a16:creationId xmlns:a16="http://schemas.microsoft.com/office/drawing/2014/main" id="{00000000-0008-0000-0100-00007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6" name="Picture 57">
          <a:extLst>
            <a:ext uri="{FF2B5EF4-FFF2-40B4-BE49-F238E27FC236}">
              <a16:creationId xmlns:a16="http://schemas.microsoft.com/office/drawing/2014/main" id="{00000000-0008-0000-0100-00007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7" name="Picture 57">
          <a:extLst>
            <a:ext uri="{FF2B5EF4-FFF2-40B4-BE49-F238E27FC236}">
              <a16:creationId xmlns:a16="http://schemas.microsoft.com/office/drawing/2014/main" id="{00000000-0008-0000-0100-00007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8" name="Picture 57">
          <a:extLst>
            <a:ext uri="{FF2B5EF4-FFF2-40B4-BE49-F238E27FC236}">
              <a16:creationId xmlns:a16="http://schemas.microsoft.com/office/drawing/2014/main" id="{00000000-0008-0000-0100-00008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49" name="Picture 57">
          <a:extLst>
            <a:ext uri="{FF2B5EF4-FFF2-40B4-BE49-F238E27FC236}">
              <a16:creationId xmlns:a16="http://schemas.microsoft.com/office/drawing/2014/main" id="{00000000-0008-0000-0100-00008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0" name="Picture 57">
          <a:extLst>
            <a:ext uri="{FF2B5EF4-FFF2-40B4-BE49-F238E27FC236}">
              <a16:creationId xmlns:a16="http://schemas.microsoft.com/office/drawing/2014/main" id="{00000000-0008-0000-0100-00008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1" name="Picture 57">
          <a:extLst>
            <a:ext uri="{FF2B5EF4-FFF2-40B4-BE49-F238E27FC236}">
              <a16:creationId xmlns:a16="http://schemas.microsoft.com/office/drawing/2014/main" id="{00000000-0008-0000-0100-00008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2" name="Picture 57">
          <a:extLst>
            <a:ext uri="{FF2B5EF4-FFF2-40B4-BE49-F238E27FC236}">
              <a16:creationId xmlns:a16="http://schemas.microsoft.com/office/drawing/2014/main" id="{00000000-0008-0000-0100-00008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3" name="Picture 57">
          <a:extLst>
            <a:ext uri="{FF2B5EF4-FFF2-40B4-BE49-F238E27FC236}">
              <a16:creationId xmlns:a16="http://schemas.microsoft.com/office/drawing/2014/main" id="{00000000-0008-0000-0100-00008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4" name="Picture 57">
          <a:extLst>
            <a:ext uri="{FF2B5EF4-FFF2-40B4-BE49-F238E27FC236}">
              <a16:creationId xmlns:a16="http://schemas.microsoft.com/office/drawing/2014/main" id="{00000000-0008-0000-0100-00008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5" name="Picture 57">
          <a:extLst>
            <a:ext uri="{FF2B5EF4-FFF2-40B4-BE49-F238E27FC236}">
              <a16:creationId xmlns:a16="http://schemas.microsoft.com/office/drawing/2014/main" id="{00000000-0008-0000-0100-00008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6" name="Picture 57">
          <a:extLst>
            <a:ext uri="{FF2B5EF4-FFF2-40B4-BE49-F238E27FC236}">
              <a16:creationId xmlns:a16="http://schemas.microsoft.com/office/drawing/2014/main" id="{00000000-0008-0000-0100-00008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7" name="Picture 57">
          <a:extLst>
            <a:ext uri="{FF2B5EF4-FFF2-40B4-BE49-F238E27FC236}">
              <a16:creationId xmlns:a16="http://schemas.microsoft.com/office/drawing/2014/main" id="{00000000-0008-0000-0100-00008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8" name="Picture 57">
          <a:extLst>
            <a:ext uri="{FF2B5EF4-FFF2-40B4-BE49-F238E27FC236}">
              <a16:creationId xmlns:a16="http://schemas.microsoft.com/office/drawing/2014/main" id="{00000000-0008-0000-0100-00008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59" name="Picture 57">
          <a:extLst>
            <a:ext uri="{FF2B5EF4-FFF2-40B4-BE49-F238E27FC236}">
              <a16:creationId xmlns:a16="http://schemas.microsoft.com/office/drawing/2014/main" id="{00000000-0008-0000-0100-00008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60" name="Picture 57">
          <a:extLst>
            <a:ext uri="{FF2B5EF4-FFF2-40B4-BE49-F238E27FC236}">
              <a16:creationId xmlns:a16="http://schemas.microsoft.com/office/drawing/2014/main" id="{00000000-0008-0000-0100-00008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61" name="Picture 57">
          <a:extLst>
            <a:ext uri="{FF2B5EF4-FFF2-40B4-BE49-F238E27FC236}">
              <a16:creationId xmlns:a16="http://schemas.microsoft.com/office/drawing/2014/main" id="{00000000-0008-0000-0100-00008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62" name="Picture 57">
          <a:extLst>
            <a:ext uri="{FF2B5EF4-FFF2-40B4-BE49-F238E27FC236}">
              <a16:creationId xmlns:a16="http://schemas.microsoft.com/office/drawing/2014/main" id="{00000000-0008-0000-0100-00008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63" name="Picture 57">
          <a:extLst>
            <a:ext uri="{FF2B5EF4-FFF2-40B4-BE49-F238E27FC236}">
              <a16:creationId xmlns:a16="http://schemas.microsoft.com/office/drawing/2014/main" id="{00000000-0008-0000-0100-00008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64" name="Picture 57">
          <a:extLst>
            <a:ext uri="{FF2B5EF4-FFF2-40B4-BE49-F238E27FC236}">
              <a16:creationId xmlns:a16="http://schemas.microsoft.com/office/drawing/2014/main" id="{00000000-0008-0000-0100-00009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65" name="Picture 57">
          <a:extLst>
            <a:ext uri="{FF2B5EF4-FFF2-40B4-BE49-F238E27FC236}">
              <a16:creationId xmlns:a16="http://schemas.microsoft.com/office/drawing/2014/main" id="{00000000-0008-0000-0100-00009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66" name="Picture 57">
          <a:extLst>
            <a:ext uri="{FF2B5EF4-FFF2-40B4-BE49-F238E27FC236}">
              <a16:creationId xmlns:a16="http://schemas.microsoft.com/office/drawing/2014/main" id="{00000000-0008-0000-0100-00009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67" name="Picture 57">
          <a:extLst>
            <a:ext uri="{FF2B5EF4-FFF2-40B4-BE49-F238E27FC236}">
              <a16:creationId xmlns:a16="http://schemas.microsoft.com/office/drawing/2014/main" id="{00000000-0008-0000-0100-00009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190500"/>
    <xdr:pic>
      <xdr:nvPicPr>
        <xdr:cNvPr id="5268" name="Picture 57">
          <a:extLst>
            <a:ext uri="{FF2B5EF4-FFF2-40B4-BE49-F238E27FC236}">
              <a16:creationId xmlns:a16="http://schemas.microsoft.com/office/drawing/2014/main" id="{00000000-0008-0000-0100-00009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8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876300</xdr:colOff>
      <xdr:row>9</xdr:row>
      <xdr:rowOff>76200</xdr:rowOff>
    </xdr:from>
    <xdr:ext cx="9525" cy="190500"/>
    <xdr:pic>
      <xdr:nvPicPr>
        <xdr:cNvPr id="5269" name="Picture 57">
          <a:extLst>
            <a:ext uri="{FF2B5EF4-FFF2-40B4-BE49-F238E27FC236}">
              <a16:creationId xmlns:a16="http://schemas.microsoft.com/office/drawing/2014/main" id="{00000000-0008-0000-0100-00009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1809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0" name="Picture 57">
          <a:extLst>
            <a:ext uri="{FF2B5EF4-FFF2-40B4-BE49-F238E27FC236}">
              <a16:creationId xmlns:a16="http://schemas.microsoft.com/office/drawing/2014/main" id="{00000000-0008-0000-0100-00009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1" name="Picture 57">
          <a:extLst>
            <a:ext uri="{FF2B5EF4-FFF2-40B4-BE49-F238E27FC236}">
              <a16:creationId xmlns:a16="http://schemas.microsoft.com/office/drawing/2014/main" id="{00000000-0008-0000-0100-00009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2" name="Picture 57">
          <a:extLst>
            <a:ext uri="{FF2B5EF4-FFF2-40B4-BE49-F238E27FC236}">
              <a16:creationId xmlns:a16="http://schemas.microsoft.com/office/drawing/2014/main" id="{00000000-0008-0000-0100-00009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3" name="Picture 57">
          <a:extLst>
            <a:ext uri="{FF2B5EF4-FFF2-40B4-BE49-F238E27FC236}">
              <a16:creationId xmlns:a16="http://schemas.microsoft.com/office/drawing/2014/main" id="{00000000-0008-0000-0100-00009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4" name="Picture 57">
          <a:extLst>
            <a:ext uri="{FF2B5EF4-FFF2-40B4-BE49-F238E27FC236}">
              <a16:creationId xmlns:a16="http://schemas.microsoft.com/office/drawing/2014/main" id="{00000000-0008-0000-0100-00009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5" name="Picture 57">
          <a:extLst>
            <a:ext uri="{FF2B5EF4-FFF2-40B4-BE49-F238E27FC236}">
              <a16:creationId xmlns:a16="http://schemas.microsoft.com/office/drawing/2014/main" id="{00000000-0008-0000-0100-00009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6" name="Picture 57">
          <a:extLst>
            <a:ext uri="{FF2B5EF4-FFF2-40B4-BE49-F238E27FC236}">
              <a16:creationId xmlns:a16="http://schemas.microsoft.com/office/drawing/2014/main" id="{00000000-0008-0000-0100-00009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7" name="Picture 57">
          <a:extLst>
            <a:ext uri="{FF2B5EF4-FFF2-40B4-BE49-F238E27FC236}">
              <a16:creationId xmlns:a16="http://schemas.microsoft.com/office/drawing/2014/main" id="{00000000-0008-0000-0100-00009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8" name="Picture 57">
          <a:extLst>
            <a:ext uri="{FF2B5EF4-FFF2-40B4-BE49-F238E27FC236}">
              <a16:creationId xmlns:a16="http://schemas.microsoft.com/office/drawing/2014/main" id="{00000000-0008-0000-0100-00009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79" name="Picture 57">
          <a:extLst>
            <a:ext uri="{FF2B5EF4-FFF2-40B4-BE49-F238E27FC236}">
              <a16:creationId xmlns:a16="http://schemas.microsoft.com/office/drawing/2014/main" id="{00000000-0008-0000-0100-00009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0" name="Picture 57">
          <a:extLst>
            <a:ext uri="{FF2B5EF4-FFF2-40B4-BE49-F238E27FC236}">
              <a16:creationId xmlns:a16="http://schemas.microsoft.com/office/drawing/2014/main" id="{00000000-0008-0000-0100-0000A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1" name="Picture 57">
          <a:extLst>
            <a:ext uri="{FF2B5EF4-FFF2-40B4-BE49-F238E27FC236}">
              <a16:creationId xmlns:a16="http://schemas.microsoft.com/office/drawing/2014/main" id="{00000000-0008-0000-0100-0000A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2" name="Picture 57">
          <a:extLst>
            <a:ext uri="{FF2B5EF4-FFF2-40B4-BE49-F238E27FC236}">
              <a16:creationId xmlns:a16="http://schemas.microsoft.com/office/drawing/2014/main" id="{00000000-0008-0000-0100-0000A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3" name="Picture 57">
          <a:extLst>
            <a:ext uri="{FF2B5EF4-FFF2-40B4-BE49-F238E27FC236}">
              <a16:creationId xmlns:a16="http://schemas.microsoft.com/office/drawing/2014/main" id="{00000000-0008-0000-0100-0000A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4" name="Picture 57">
          <a:extLst>
            <a:ext uri="{FF2B5EF4-FFF2-40B4-BE49-F238E27FC236}">
              <a16:creationId xmlns:a16="http://schemas.microsoft.com/office/drawing/2014/main" id="{00000000-0008-0000-0100-0000A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5" name="Picture 57">
          <a:extLst>
            <a:ext uri="{FF2B5EF4-FFF2-40B4-BE49-F238E27FC236}">
              <a16:creationId xmlns:a16="http://schemas.microsoft.com/office/drawing/2014/main" id="{00000000-0008-0000-0100-0000A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6" name="Picture 57">
          <a:extLst>
            <a:ext uri="{FF2B5EF4-FFF2-40B4-BE49-F238E27FC236}">
              <a16:creationId xmlns:a16="http://schemas.microsoft.com/office/drawing/2014/main" id="{00000000-0008-0000-0100-0000A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7" name="Picture 57">
          <a:extLst>
            <a:ext uri="{FF2B5EF4-FFF2-40B4-BE49-F238E27FC236}">
              <a16:creationId xmlns:a16="http://schemas.microsoft.com/office/drawing/2014/main" id="{00000000-0008-0000-0100-0000A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8" name="Picture 57">
          <a:extLst>
            <a:ext uri="{FF2B5EF4-FFF2-40B4-BE49-F238E27FC236}">
              <a16:creationId xmlns:a16="http://schemas.microsoft.com/office/drawing/2014/main" id="{00000000-0008-0000-0100-0000A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89" name="Picture 57">
          <a:extLst>
            <a:ext uri="{FF2B5EF4-FFF2-40B4-BE49-F238E27FC236}">
              <a16:creationId xmlns:a16="http://schemas.microsoft.com/office/drawing/2014/main" id="{00000000-0008-0000-0100-0000A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0" name="Picture 57">
          <a:extLst>
            <a:ext uri="{FF2B5EF4-FFF2-40B4-BE49-F238E27FC236}">
              <a16:creationId xmlns:a16="http://schemas.microsoft.com/office/drawing/2014/main" id="{00000000-0008-0000-0100-0000A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1" name="Picture 57">
          <a:extLst>
            <a:ext uri="{FF2B5EF4-FFF2-40B4-BE49-F238E27FC236}">
              <a16:creationId xmlns:a16="http://schemas.microsoft.com/office/drawing/2014/main" id="{00000000-0008-0000-0100-0000A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2" name="Picture 57">
          <a:extLst>
            <a:ext uri="{FF2B5EF4-FFF2-40B4-BE49-F238E27FC236}">
              <a16:creationId xmlns:a16="http://schemas.microsoft.com/office/drawing/2014/main" id="{00000000-0008-0000-0100-0000A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3" name="Picture 57">
          <a:extLst>
            <a:ext uri="{FF2B5EF4-FFF2-40B4-BE49-F238E27FC236}">
              <a16:creationId xmlns:a16="http://schemas.microsoft.com/office/drawing/2014/main" id="{00000000-0008-0000-0100-0000A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4" name="Picture 57">
          <a:extLst>
            <a:ext uri="{FF2B5EF4-FFF2-40B4-BE49-F238E27FC236}">
              <a16:creationId xmlns:a16="http://schemas.microsoft.com/office/drawing/2014/main" id="{00000000-0008-0000-0100-0000A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5" name="Picture 57">
          <a:extLst>
            <a:ext uri="{FF2B5EF4-FFF2-40B4-BE49-F238E27FC236}">
              <a16:creationId xmlns:a16="http://schemas.microsoft.com/office/drawing/2014/main" id="{00000000-0008-0000-0100-0000A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6" name="Picture 57">
          <a:extLst>
            <a:ext uri="{FF2B5EF4-FFF2-40B4-BE49-F238E27FC236}">
              <a16:creationId xmlns:a16="http://schemas.microsoft.com/office/drawing/2014/main" id="{00000000-0008-0000-0100-0000B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7" name="Picture 57">
          <a:extLst>
            <a:ext uri="{FF2B5EF4-FFF2-40B4-BE49-F238E27FC236}">
              <a16:creationId xmlns:a16="http://schemas.microsoft.com/office/drawing/2014/main" id="{00000000-0008-0000-0100-0000B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8" name="Picture 57">
          <a:extLst>
            <a:ext uri="{FF2B5EF4-FFF2-40B4-BE49-F238E27FC236}">
              <a16:creationId xmlns:a16="http://schemas.microsoft.com/office/drawing/2014/main" id="{00000000-0008-0000-0100-0000B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299" name="Picture 57">
          <a:extLst>
            <a:ext uri="{FF2B5EF4-FFF2-40B4-BE49-F238E27FC236}">
              <a16:creationId xmlns:a16="http://schemas.microsoft.com/office/drawing/2014/main" id="{00000000-0008-0000-0100-0000B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0" name="Picture 57">
          <a:extLst>
            <a:ext uri="{FF2B5EF4-FFF2-40B4-BE49-F238E27FC236}">
              <a16:creationId xmlns:a16="http://schemas.microsoft.com/office/drawing/2014/main" id="{00000000-0008-0000-0100-0000B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1" name="Picture 57">
          <a:extLst>
            <a:ext uri="{FF2B5EF4-FFF2-40B4-BE49-F238E27FC236}">
              <a16:creationId xmlns:a16="http://schemas.microsoft.com/office/drawing/2014/main" id="{00000000-0008-0000-0100-0000B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2" name="Picture 57">
          <a:extLst>
            <a:ext uri="{FF2B5EF4-FFF2-40B4-BE49-F238E27FC236}">
              <a16:creationId xmlns:a16="http://schemas.microsoft.com/office/drawing/2014/main" id="{00000000-0008-0000-0100-0000B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3" name="Picture 57">
          <a:extLst>
            <a:ext uri="{FF2B5EF4-FFF2-40B4-BE49-F238E27FC236}">
              <a16:creationId xmlns:a16="http://schemas.microsoft.com/office/drawing/2014/main" id="{00000000-0008-0000-0100-0000B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4" name="Picture 57">
          <a:extLst>
            <a:ext uri="{FF2B5EF4-FFF2-40B4-BE49-F238E27FC236}">
              <a16:creationId xmlns:a16="http://schemas.microsoft.com/office/drawing/2014/main" id="{00000000-0008-0000-0100-0000B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5" name="Picture 57">
          <a:extLst>
            <a:ext uri="{FF2B5EF4-FFF2-40B4-BE49-F238E27FC236}">
              <a16:creationId xmlns:a16="http://schemas.microsoft.com/office/drawing/2014/main" id="{00000000-0008-0000-0100-0000B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6" name="Picture 57">
          <a:extLst>
            <a:ext uri="{FF2B5EF4-FFF2-40B4-BE49-F238E27FC236}">
              <a16:creationId xmlns:a16="http://schemas.microsoft.com/office/drawing/2014/main" id="{00000000-0008-0000-0100-0000B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7" name="Picture 57">
          <a:extLst>
            <a:ext uri="{FF2B5EF4-FFF2-40B4-BE49-F238E27FC236}">
              <a16:creationId xmlns:a16="http://schemas.microsoft.com/office/drawing/2014/main" id="{00000000-0008-0000-0100-0000B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8" name="Picture 57">
          <a:extLst>
            <a:ext uri="{FF2B5EF4-FFF2-40B4-BE49-F238E27FC236}">
              <a16:creationId xmlns:a16="http://schemas.microsoft.com/office/drawing/2014/main" id="{00000000-0008-0000-0100-0000B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09" name="Picture 57">
          <a:extLst>
            <a:ext uri="{FF2B5EF4-FFF2-40B4-BE49-F238E27FC236}">
              <a16:creationId xmlns:a16="http://schemas.microsoft.com/office/drawing/2014/main" id="{00000000-0008-0000-0100-0000B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0" name="Picture 57">
          <a:extLst>
            <a:ext uri="{FF2B5EF4-FFF2-40B4-BE49-F238E27FC236}">
              <a16:creationId xmlns:a16="http://schemas.microsoft.com/office/drawing/2014/main" id="{00000000-0008-0000-0100-0000B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1" name="Picture 57">
          <a:extLst>
            <a:ext uri="{FF2B5EF4-FFF2-40B4-BE49-F238E27FC236}">
              <a16:creationId xmlns:a16="http://schemas.microsoft.com/office/drawing/2014/main" id="{00000000-0008-0000-0100-0000B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2" name="Picture 57">
          <a:extLst>
            <a:ext uri="{FF2B5EF4-FFF2-40B4-BE49-F238E27FC236}">
              <a16:creationId xmlns:a16="http://schemas.microsoft.com/office/drawing/2014/main" id="{00000000-0008-0000-0100-0000C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3" name="Picture 57">
          <a:extLst>
            <a:ext uri="{FF2B5EF4-FFF2-40B4-BE49-F238E27FC236}">
              <a16:creationId xmlns:a16="http://schemas.microsoft.com/office/drawing/2014/main" id="{00000000-0008-0000-0100-0000C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4" name="Picture 57">
          <a:extLst>
            <a:ext uri="{FF2B5EF4-FFF2-40B4-BE49-F238E27FC236}">
              <a16:creationId xmlns:a16="http://schemas.microsoft.com/office/drawing/2014/main" id="{00000000-0008-0000-0100-0000C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5" name="Picture 57">
          <a:extLst>
            <a:ext uri="{FF2B5EF4-FFF2-40B4-BE49-F238E27FC236}">
              <a16:creationId xmlns:a16="http://schemas.microsoft.com/office/drawing/2014/main" id="{00000000-0008-0000-0100-0000C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6" name="Picture 57">
          <a:extLst>
            <a:ext uri="{FF2B5EF4-FFF2-40B4-BE49-F238E27FC236}">
              <a16:creationId xmlns:a16="http://schemas.microsoft.com/office/drawing/2014/main" id="{00000000-0008-0000-0100-0000C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7" name="Picture 57">
          <a:extLst>
            <a:ext uri="{FF2B5EF4-FFF2-40B4-BE49-F238E27FC236}">
              <a16:creationId xmlns:a16="http://schemas.microsoft.com/office/drawing/2014/main" id="{00000000-0008-0000-0100-0000C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8" name="Picture 57">
          <a:extLst>
            <a:ext uri="{FF2B5EF4-FFF2-40B4-BE49-F238E27FC236}">
              <a16:creationId xmlns:a16="http://schemas.microsoft.com/office/drawing/2014/main" id="{00000000-0008-0000-0100-0000C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19" name="Picture 57">
          <a:extLst>
            <a:ext uri="{FF2B5EF4-FFF2-40B4-BE49-F238E27FC236}">
              <a16:creationId xmlns:a16="http://schemas.microsoft.com/office/drawing/2014/main" id="{00000000-0008-0000-0100-0000C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0" name="Picture 57">
          <a:extLst>
            <a:ext uri="{FF2B5EF4-FFF2-40B4-BE49-F238E27FC236}">
              <a16:creationId xmlns:a16="http://schemas.microsoft.com/office/drawing/2014/main" id="{00000000-0008-0000-0100-0000C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1" name="Picture 57">
          <a:extLst>
            <a:ext uri="{FF2B5EF4-FFF2-40B4-BE49-F238E27FC236}">
              <a16:creationId xmlns:a16="http://schemas.microsoft.com/office/drawing/2014/main" id="{00000000-0008-0000-0100-0000C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2" name="Picture 57">
          <a:extLst>
            <a:ext uri="{FF2B5EF4-FFF2-40B4-BE49-F238E27FC236}">
              <a16:creationId xmlns:a16="http://schemas.microsoft.com/office/drawing/2014/main" id="{00000000-0008-0000-0100-0000C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3" name="Picture 57">
          <a:extLst>
            <a:ext uri="{FF2B5EF4-FFF2-40B4-BE49-F238E27FC236}">
              <a16:creationId xmlns:a16="http://schemas.microsoft.com/office/drawing/2014/main" id="{00000000-0008-0000-0100-0000C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4" name="Picture 57">
          <a:extLst>
            <a:ext uri="{FF2B5EF4-FFF2-40B4-BE49-F238E27FC236}">
              <a16:creationId xmlns:a16="http://schemas.microsoft.com/office/drawing/2014/main" id="{00000000-0008-0000-0100-0000C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5" name="Picture 57">
          <a:extLst>
            <a:ext uri="{FF2B5EF4-FFF2-40B4-BE49-F238E27FC236}">
              <a16:creationId xmlns:a16="http://schemas.microsoft.com/office/drawing/2014/main" id="{00000000-0008-0000-0100-0000C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6" name="Picture 57">
          <a:extLst>
            <a:ext uri="{FF2B5EF4-FFF2-40B4-BE49-F238E27FC236}">
              <a16:creationId xmlns:a16="http://schemas.microsoft.com/office/drawing/2014/main" id="{00000000-0008-0000-0100-0000C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7" name="Picture 57">
          <a:extLst>
            <a:ext uri="{FF2B5EF4-FFF2-40B4-BE49-F238E27FC236}">
              <a16:creationId xmlns:a16="http://schemas.microsoft.com/office/drawing/2014/main" id="{00000000-0008-0000-0100-0000C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8" name="Picture 57">
          <a:extLst>
            <a:ext uri="{FF2B5EF4-FFF2-40B4-BE49-F238E27FC236}">
              <a16:creationId xmlns:a16="http://schemas.microsoft.com/office/drawing/2014/main" id="{00000000-0008-0000-0100-0000D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29" name="Picture 57">
          <a:extLst>
            <a:ext uri="{FF2B5EF4-FFF2-40B4-BE49-F238E27FC236}">
              <a16:creationId xmlns:a16="http://schemas.microsoft.com/office/drawing/2014/main" id="{00000000-0008-0000-0100-0000D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0" name="Picture 57">
          <a:extLst>
            <a:ext uri="{FF2B5EF4-FFF2-40B4-BE49-F238E27FC236}">
              <a16:creationId xmlns:a16="http://schemas.microsoft.com/office/drawing/2014/main" id="{00000000-0008-0000-0100-0000D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1" name="Picture 57">
          <a:extLst>
            <a:ext uri="{FF2B5EF4-FFF2-40B4-BE49-F238E27FC236}">
              <a16:creationId xmlns:a16="http://schemas.microsoft.com/office/drawing/2014/main" id="{00000000-0008-0000-0100-0000D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2" name="Picture 57">
          <a:extLst>
            <a:ext uri="{FF2B5EF4-FFF2-40B4-BE49-F238E27FC236}">
              <a16:creationId xmlns:a16="http://schemas.microsoft.com/office/drawing/2014/main" id="{00000000-0008-0000-0100-0000D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3" name="Picture 57">
          <a:extLst>
            <a:ext uri="{FF2B5EF4-FFF2-40B4-BE49-F238E27FC236}">
              <a16:creationId xmlns:a16="http://schemas.microsoft.com/office/drawing/2014/main" id="{00000000-0008-0000-0100-0000D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4" name="Picture 57">
          <a:extLst>
            <a:ext uri="{FF2B5EF4-FFF2-40B4-BE49-F238E27FC236}">
              <a16:creationId xmlns:a16="http://schemas.microsoft.com/office/drawing/2014/main" id="{00000000-0008-0000-0100-0000D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5" name="Picture 57">
          <a:extLst>
            <a:ext uri="{FF2B5EF4-FFF2-40B4-BE49-F238E27FC236}">
              <a16:creationId xmlns:a16="http://schemas.microsoft.com/office/drawing/2014/main" id="{00000000-0008-0000-0100-0000D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6" name="Picture 57">
          <a:extLst>
            <a:ext uri="{FF2B5EF4-FFF2-40B4-BE49-F238E27FC236}">
              <a16:creationId xmlns:a16="http://schemas.microsoft.com/office/drawing/2014/main" id="{00000000-0008-0000-0100-0000D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7" name="Picture 57">
          <a:extLst>
            <a:ext uri="{FF2B5EF4-FFF2-40B4-BE49-F238E27FC236}">
              <a16:creationId xmlns:a16="http://schemas.microsoft.com/office/drawing/2014/main" id="{00000000-0008-0000-0100-0000D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8" name="Picture 57">
          <a:extLst>
            <a:ext uri="{FF2B5EF4-FFF2-40B4-BE49-F238E27FC236}">
              <a16:creationId xmlns:a16="http://schemas.microsoft.com/office/drawing/2014/main" id="{00000000-0008-0000-0100-0000D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39" name="Picture 57">
          <a:extLst>
            <a:ext uri="{FF2B5EF4-FFF2-40B4-BE49-F238E27FC236}">
              <a16:creationId xmlns:a16="http://schemas.microsoft.com/office/drawing/2014/main" id="{00000000-0008-0000-0100-0000D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0" name="Picture 57">
          <a:extLst>
            <a:ext uri="{FF2B5EF4-FFF2-40B4-BE49-F238E27FC236}">
              <a16:creationId xmlns:a16="http://schemas.microsoft.com/office/drawing/2014/main" id="{00000000-0008-0000-0100-0000D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1" name="Picture 57">
          <a:extLst>
            <a:ext uri="{FF2B5EF4-FFF2-40B4-BE49-F238E27FC236}">
              <a16:creationId xmlns:a16="http://schemas.microsoft.com/office/drawing/2014/main" id="{00000000-0008-0000-0100-0000D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2" name="Picture 57">
          <a:extLst>
            <a:ext uri="{FF2B5EF4-FFF2-40B4-BE49-F238E27FC236}">
              <a16:creationId xmlns:a16="http://schemas.microsoft.com/office/drawing/2014/main" id="{00000000-0008-0000-0100-0000D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3" name="Picture 57">
          <a:extLst>
            <a:ext uri="{FF2B5EF4-FFF2-40B4-BE49-F238E27FC236}">
              <a16:creationId xmlns:a16="http://schemas.microsoft.com/office/drawing/2014/main" id="{00000000-0008-0000-0100-0000D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4" name="Picture 57">
          <a:extLst>
            <a:ext uri="{FF2B5EF4-FFF2-40B4-BE49-F238E27FC236}">
              <a16:creationId xmlns:a16="http://schemas.microsoft.com/office/drawing/2014/main" id="{00000000-0008-0000-0100-0000E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5" name="Picture 57">
          <a:extLst>
            <a:ext uri="{FF2B5EF4-FFF2-40B4-BE49-F238E27FC236}">
              <a16:creationId xmlns:a16="http://schemas.microsoft.com/office/drawing/2014/main" id="{00000000-0008-0000-0100-0000E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6" name="Picture 57">
          <a:extLst>
            <a:ext uri="{FF2B5EF4-FFF2-40B4-BE49-F238E27FC236}">
              <a16:creationId xmlns:a16="http://schemas.microsoft.com/office/drawing/2014/main" id="{00000000-0008-0000-0100-0000E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7" name="Picture 57">
          <a:extLst>
            <a:ext uri="{FF2B5EF4-FFF2-40B4-BE49-F238E27FC236}">
              <a16:creationId xmlns:a16="http://schemas.microsoft.com/office/drawing/2014/main" id="{00000000-0008-0000-0100-0000E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8" name="Picture 57">
          <a:extLst>
            <a:ext uri="{FF2B5EF4-FFF2-40B4-BE49-F238E27FC236}">
              <a16:creationId xmlns:a16="http://schemas.microsoft.com/office/drawing/2014/main" id="{00000000-0008-0000-0100-0000E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49" name="Picture 57">
          <a:extLst>
            <a:ext uri="{FF2B5EF4-FFF2-40B4-BE49-F238E27FC236}">
              <a16:creationId xmlns:a16="http://schemas.microsoft.com/office/drawing/2014/main" id="{00000000-0008-0000-0100-0000E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0" name="Picture 57">
          <a:extLst>
            <a:ext uri="{FF2B5EF4-FFF2-40B4-BE49-F238E27FC236}">
              <a16:creationId xmlns:a16="http://schemas.microsoft.com/office/drawing/2014/main" id="{00000000-0008-0000-0100-0000E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1" name="Picture 57">
          <a:extLst>
            <a:ext uri="{FF2B5EF4-FFF2-40B4-BE49-F238E27FC236}">
              <a16:creationId xmlns:a16="http://schemas.microsoft.com/office/drawing/2014/main" id="{00000000-0008-0000-0100-0000E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2" name="Picture 57">
          <a:extLst>
            <a:ext uri="{FF2B5EF4-FFF2-40B4-BE49-F238E27FC236}">
              <a16:creationId xmlns:a16="http://schemas.microsoft.com/office/drawing/2014/main" id="{00000000-0008-0000-0100-0000E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3" name="Picture 57">
          <a:extLst>
            <a:ext uri="{FF2B5EF4-FFF2-40B4-BE49-F238E27FC236}">
              <a16:creationId xmlns:a16="http://schemas.microsoft.com/office/drawing/2014/main" id="{00000000-0008-0000-0100-0000E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4" name="Picture 57">
          <a:extLst>
            <a:ext uri="{FF2B5EF4-FFF2-40B4-BE49-F238E27FC236}">
              <a16:creationId xmlns:a16="http://schemas.microsoft.com/office/drawing/2014/main" id="{00000000-0008-0000-0100-0000E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5" name="Picture 57">
          <a:extLst>
            <a:ext uri="{FF2B5EF4-FFF2-40B4-BE49-F238E27FC236}">
              <a16:creationId xmlns:a16="http://schemas.microsoft.com/office/drawing/2014/main" id="{00000000-0008-0000-0100-0000E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6" name="Picture 57">
          <a:extLst>
            <a:ext uri="{FF2B5EF4-FFF2-40B4-BE49-F238E27FC236}">
              <a16:creationId xmlns:a16="http://schemas.microsoft.com/office/drawing/2014/main" id="{00000000-0008-0000-0100-0000E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7" name="Picture 57">
          <a:extLst>
            <a:ext uri="{FF2B5EF4-FFF2-40B4-BE49-F238E27FC236}">
              <a16:creationId xmlns:a16="http://schemas.microsoft.com/office/drawing/2014/main" id="{00000000-0008-0000-0100-0000E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8" name="Picture 57">
          <a:extLst>
            <a:ext uri="{FF2B5EF4-FFF2-40B4-BE49-F238E27FC236}">
              <a16:creationId xmlns:a16="http://schemas.microsoft.com/office/drawing/2014/main" id="{00000000-0008-0000-0100-0000E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59" name="Picture 57">
          <a:extLst>
            <a:ext uri="{FF2B5EF4-FFF2-40B4-BE49-F238E27FC236}">
              <a16:creationId xmlns:a16="http://schemas.microsoft.com/office/drawing/2014/main" id="{00000000-0008-0000-0100-0000E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0" name="Picture 57">
          <a:extLst>
            <a:ext uri="{FF2B5EF4-FFF2-40B4-BE49-F238E27FC236}">
              <a16:creationId xmlns:a16="http://schemas.microsoft.com/office/drawing/2014/main" id="{00000000-0008-0000-0100-0000F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1" name="Picture 57">
          <a:extLst>
            <a:ext uri="{FF2B5EF4-FFF2-40B4-BE49-F238E27FC236}">
              <a16:creationId xmlns:a16="http://schemas.microsoft.com/office/drawing/2014/main" id="{00000000-0008-0000-0100-0000F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2" name="Picture 57">
          <a:extLst>
            <a:ext uri="{FF2B5EF4-FFF2-40B4-BE49-F238E27FC236}">
              <a16:creationId xmlns:a16="http://schemas.microsoft.com/office/drawing/2014/main" id="{00000000-0008-0000-0100-0000F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3" name="Picture 57">
          <a:extLst>
            <a:ext uri="{FF2B5EF4-FFF2-40B4-BE49-F238E27FC236}">
              <a16:creationId xmlns:a16="http://schemas.microsoft.com/office/drawing/2014/main" id="{00000000-0008-0000-0100-0000F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4" name="Picture 57">
          <a:extLst>
            <a:ext uri="{FF2B5EF4-FFF2-40B4-BE49-F238E27FC236}">
              <a16:creationId xmlns:a16="http://schemas.microsoft.com/office/drawing/2014/main" id="{00000000-0008-0000-0100-0000F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5" name="Picture 57">
          <a:extLst>
            <a:ext uri="{FF2B5EF4-FFF2-40B4-BE49-F238E27FC236}">
              <a16:creationId xmlns:a16="http://schemas.microsoft.com/office/drawing/2014/main" id="{00000000-0008-0000-0100-0000F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6" name="Picture 57">
          <a:extLst>
            <a:ext uri="{FF2B5EF4-FFF2-40B4-BE49-F238E27FC236}">
              <a16:creationId xmlns:a16="http://schemas.microsoft.com/office/drawing/2014/main" id="{00000000-0008-0000-0100-0000F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7" name="Picture 57">
          <a:extLst>
            <a:ext uri="{FF2B5EF4-FFF2-40B4-BE49-F238E27FC236}">
              <a16:creationId xmlns:a16="http://schemas.microsoft.com/office/drawing/2014/main" id="{00000000-0008-0000-0100-0000F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8" name="Picture 57">
          <a:extLst>
            <a:ext uri="{FF2B5EF4-FFF2-40B4-BE49-F238E27FC236}">
              <a16:creationId xmlns:a16="http://schemas.microsoft.com/office/drawing/2014/main" id="{00000000-0008-0000-0100-0000F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69" name="Picture 57">
          <a:extLst>
            <a:ext uri="{FF2B5EF4-FFF2-40B4-BE49-F238E27FC236}">
              <a16:creationId xmlns:a16="http://schemas.microsoft.com/office/drawing/2014/main" id="{00000000-0008-0000-0100-0000F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0" name="Picture 57">
          <a:extLst>
            <a:ext uri="{FF2B5EF4-FFF2-40B4-BE49-F238E27FC236}">
              <a16:creationId xmlns:a16="http://schemas.microsoft.com/office/drawing/2014/main" id="{00000000-0008-0000-0100-0000F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1" name="Picture 57">
          <a:extLst>
            <a:ext uri="{FF2B5EF4-FFF2-40B4-BE49-F238E27FC236}">
              <a16:creationId xmlns:a16="http://schemas.microsoft.com/office/drawing/2014/main" id="{00000000-0008-0000-0100-0000F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2" name="Picture 57">
          <a:extLst>
            <a:ext uri="{FF2B5EF4-FFF2-40B4-BE49-F238E27FC236}">
              <a16:creationId xmlns:a16="http://schemas.microsoft.com/office/drawing/2014/main" id="{00000000-0008-0000-0100-0000F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3" name="Picture 57">
          <a:extLst>
            <a:ext uri="{FF2B5EF4-FFF2-40B4-BE49-F238E27FC236}">
              <a16:creationId xmlns:a16="http://schemas.microsoft.com/office/drawing/2014/main" id="{00000000-0008-0000-0100-0000F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4" name="Picture 57">
          <a:extLst>
            <a:ext uri="{FF2B5EF4-FFF2-40B4-BE49-F238E27FC236}">
              <a16:creationId xmlns:a16="http://schemas.microsoft.com/office/drawing/2014/main" id="{00000000-0008-0000-0100-0000F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5" name="Picture 57">
          <a:extLst>
            <a:ext uri="{FF2B5EF4-FFF2-40B4-BE49-F238E27FC236}">
              <a16:creationId xmlns:a16="http://schemas.microsoft.com/office/drawing/2014/main" id="{00000000-0008-0000-0100-0000F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6" name="Picture 57">
          <a:extLst>
            <a:ext uri="{FF2B5EF4-FFF2-40B4-BE49-F238E27FC236}">
              <a16:creationId xmlns:a16="http://schemas.microsoft.com/office/drawing/2014/main" id="{00000000-0008-0000-0100-00000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7" name="Picture 57">
          <a:extLst>
            <a:ext uri="{FF2B5EF4-FFF2-40B4-BE49-F238E27FC236}">
              <a16:creationId xmlns:a16="http://schemas.microsoft.com/office/drawing/2014/main" id="{00000000-0008-0000-0100-00000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8" name="Picture 57">
          <a:extLst>
            <a:ext uri="{FF2B5EF4-FFF2-40B4-BE49-F238E27FC236}">
              <a16:creationId xmlns:a16="http://schemas.microsoft.com/office/drawing/2014/main" id="{00000000-0008-0000-0100-00000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79" name="Picture 57">
          <a:extLst>
            <a:ext uri="{FF2B5EF4-FFF2-40B4-BE49-F238E27FC236}">
              <a16:creationId xmlns:a16="http://schemas.microsoft.com/office/drawing/2014/main" id="{00000000-0008-0000-0100-00000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0" name="Picture 57">
          <a:extLst>
            <a:ext uri="{FF2B5EF4-FFF2-40B4-BE49-F238E27FC236}">
              <a16:creationId xmlns:a16="http://schemas.microsoft.com/office/drawing/2014/main" id="{00000000-0008-0000-0100-00000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1" name="Picture 57">
          <a:extLst>
            <a:ext uri="{FF2B5EF4-FFF2-40B4-BE49-F238E27FC236}">
              <a16:creationId xmlns:a16="http://schemas.microsoft.com/office/drawing/2014/main" id="{00000000-0008-0000-0100-00000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2" name="Picture 57">
          <a:extLst>
            <a:ext uri="{FF2B5EF4-FFF2-40B4-BE49-F238E27FC236}">
              <a16:creationId xmlns:a16="http://schemas.microsoft.com/office/drawing/2014/main" id="{00000000-0008-0000-0100-00000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3" name="Picture 57">
          <a:extLst>
            <a:ext uri="{FF2B5EF4-FFF2-40B4-BE49-F238E27FC236}">
              <a16:creationId xmlns:a16="http://schemas.microsoft.com/office/drawing/2014/main" id="{00000000-0008-0000-0100-00000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4" name="Picture 57">
          <a:extLst>
            <a:ext uri="{FF2B5EF4-FFF2-40B4-BE49-F238E27FC236}">
              <a16:creationId xmlns:a16="http://schemas.microsoft.com/office/drawing/2014/main" id="{00000000-0008-0000-0100-00000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5" name="Picture 57">
          <a:extLst>
            <a:ext uri="{FF2B5EF4-FFF2-40B4-BE49-F238E27FC236}">
              <a16:creationId xmlns:a16="http://schemas.microsoft.com/office/drawing/2014/main" id="{00000000-0008-0000-0100-00000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6" name="Picture 57">
          <a:extLst>
            <a:ext uri="{FF2B5EF4-FFF2-40B4-BE49-F238E27FC236}">
              <a16:creationId xmlns:a16="http://schemas.microsoft.com/office/drawing/2014/main" id="{00000000-0008-0000-0100-00000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7" name="Picture 57">
          <a:extLst>
            <a:ext uri="{FF2B5EF4-FFF2-40B4-BE49-F238E27FC236}">
              <a16:creationId xmlns:a16="http://schemas.microsoft.com/office/drawing/2014/main" id="{00000000-0008-0000-0100-00000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8" name="Picture 57">
          <a:extLst>
            <a:ext uri="{FF2B5EF4-FFF2-40B4-BE49-F238E27FC236}">
              <a16:creationId xmlns:a16="http://schemas.microsoft.com/office/drawing/2014/main" id="{00000000-0008-0000-01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89" name="Picture 57">
          <a:extLst>
            <a:ext uri="{FF2B5EF4-FFF2-40B4-BE49-F238E27FC236}">
              <a16:creationId xmlns:a16="http://schemas.microsoft.com/office/drawing/2014/main" id="{00000000-0008-0000-0100-00000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0" name="Picture 57">
          <a:extLst>
            <a:ext uri="{FF2B5EF4-FFF2-40B4-BE49-F238E27FC236}">
              <a16:creationId xmlns:a16="http://schemas.microsoft.com/office/drawing/2014/main" id="{00000000-0008-0000-0100-00000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1" name="Picture 57">
          <a:extLst>
            <a:ext uri="{FF2B5EF4-FFF2-40B4-BE49-F238E27FC236}">
              <a16:creationId xmlns:a16="http://schemas.microsoft.com/office/drawing/2014/main" id="{00000000-0008-0000-01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2" name="Picture 57">
          <a:extLst>
            <a:ext uri="{FF2B5EF4-FFF2-40B4-BE49-F238E27FC236}">
              <a16:creationId xmlns:a16="http://schemas.microsoft.com/office/drawing/2014/main" id="{00000000-0008-0000-0100-00001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3" name="Picture 57">
          <a:extLst>
            <a:ext uri="{FF2B5EF4-FFF2-40B4-BE49-F238E27FC236}">
              <a16:creationId xmlns:a16="http://schemas.microsoft.com/office/drawing/2014/main" id="{00000000-0008-0000-0100-00001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4" name="Picture 57">
          <a:extLst>
            <a:ext uri="{FF2B5EF4-FFF2-40B4-BE49-F238E27FC236}">
              <a16:creationId xmlns:a16="http://schemas.microsoft.com/office/drawing/2014/main" id="{00000000-0008-0000-0100-00001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5" name="Picture 57">
          <a:extLst>
            <a:ext uri="{FF2B5EF4-FFF2-40B4-BE49-F238E27FC236}">
              <a16:creationId xmlns:a16="http://schemas.microsoft.com/office/drawing/2014/main" id="{00000000-0008-0000-0100-00001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6" name="Picture 57">
          <a:extLst>
            <a:ext uri="{FF2B5EF4-FFF2-40B4-BE49-F238E27FC236}">
              <a16:creationId xmlns:a16="http://schemas.microsoft.com/office/drawing/2014/main" id="{00000000-0008-0000-0100-00001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7" name="Picture 57">
          <a:extLst>
            <a:ext uri="{FF2B5EF4-FFF2-40B4-BE49-F238E27FC236}">
              <a16:creationId xmlns:a16="http://schemas.microsoft.com/office/drawing/2014/main" id="{00000000-0008-0000-0100-00001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8" name="Picture 57">
          <a:extLst>
            <a:ext uri="{FF2B5EF4-FFF2-40B4-BE49-F238E27FC236}">
              <a16:creationId xmlns:a16="http://schemas.microsoft.com/office/drawing/2014/main" id="{00000000-0008-0000-0100-00001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399" name="Picture 57">
          <a:extLst>
            <a:ext uri="{FF2B5EF4-FFF2-40B4-BE49-F238E27FC236}">
              <a16:creationId xmlns:a16="http://schemas.microsoft.com/office/drawing/2014/main" id="{00000000-0008-0000-0100-00001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0" name="Picture 57">
          <a:extLst>
            <a:ext uri="{FF2B5EF4-FFF2-40B4-BE49-F238E27FC236}">
              <a16:creationId xmlns:a16="http://schemas.microsoft.com/office/drawing/2014/main" id="{00000000-0008-0000-0100-00001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1" name="Picture 57">
          <a:extLst>
            <a:ext uri="{FF2B5EF4-FFF2-40B4-BE49-F238E27FC236}">
              <a16:creationId xmlns:a16="http://schemas.microsoft.com/office/drawing/2014/main" id="{00000000-0008-0000-0100-00001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2" name="Picture 57">
          <a:extLst>
            <a:ext uri="{FF2B5EF4-FFF2-40B4-BE49-F238E27FC236}">
              <a16:creationId xmlns:a16="http://schemas.microsoft.com/office/drawing/2014/main" id="{00000000-0008-0000-0100-00001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3" name="Picture 57">
          <a:extLst>
            <a:ext uri="{FF2B5EF4-FFF2-40B4-BE49-F238E27FC236}">
              <a16:creationId xmlns:a16="http://schemas.microsoft.com/office/drawing/2014/main" id="{00000000-0008-0000-0100-00001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4" name="Picture 57">
          <a:extLst>
            <a:ext uri="{FF2B5EF4-FFF2-40B4-BE49-F238E27FC236}">
              <a16:creationId xmlns:a16="http://schemas.microsoft.com/office/drawing/2014/main" id="{00000000-0008-0000-0100-00001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5" name="Picture 57">
          <a:extLst>
            <a:ext uri="{FF2B5EF4-FFF2-40B4-BE49-F238E27FC236}">
              <a16:creationId xmlns:a16="http://schemas.microsoft.com/office/drawing/2014/main" id="{00000000-0008-0000-0100-00001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6" name="Picture 57">
          <a:extLst>
            <a:ext uri="{FF2B5EF4-FFF2-40B4-BE49-F238E27FC236}">
              <a16:creationId xmlns:a16="http://schemas.microsoft.com/office/drawing/2014/main" id="{00000000-0008-0000-0100-00001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7" name="Picture 57">
          <a:extLst>
            <a:ext uri="{FF2B5EF4-FFF2-40B4-BE49-F238E27FC236}">
              <a16:creationId xmlns:a16="http://schemas.microsoft.com/office/drawing/2014/main" id="{00000000-0008-0000-0100-00001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8" name="Picture 57">
          <a:extLst>
            <a:ext uri="{FF2B5EF4-FFF2-40B4-BE49-F238E27FC236}">
              <a16:creationId xmlns:a16="http://schemas.microsoft.com/office/drawing/2014/main" id="{00000000-0008-0000-0100-00002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09" name="Picture 57">
          <a:extLst>
            <a:ext uri="{FF2B5EF4-FFF2-40B4-BE49-F238E27FC236}">
              <a16:creationId xmlns:a16="http://schemas.microsoft.com/office/drawing/2014/main" id="{00000000-0008-0000-0100-00002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0" name="Picture 57">
          <a:extLst>
            <a:ext uri="{FF2B5EF4-FFF2-40B4-BE49-F238E27FC236}">
              <a16:creationId xmlns:a16="http://schemas.microsoft.com/office/drawing/2014/main" id="{00000000-0008-0000-0100-00002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1" name="Picture 57">
          <a:extLst>
            <a:ext uri="{FF2B5EF4-FFF2-40B4-BE49-F238E27FC236}">
              <a16:creationId xmlns:a16="http://schemas.microsoft.com/office/drawing/2014/main" id="{00000000-0008-0000-0100-00002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2" name="Picture 57">
          <a:extLst>
            <a:ext uri="{FF2B5EF4-FFF2-40B4-BE49-F238E27FC236}">
              <a16:creationId xmlns:a16="http://schemas.microsoft.com/office/drawing/2014/main" id="{00000000-0008-0000-0100-00002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3" name="Picture 57">
          <a:extLst>
            <a:ext uri="{FF2B5EF4-FFF2-40B4-BE49-F238E27FC236}">
              <a16:creationId xmlns:a16="http://schemas.microsoft.com/office/drawing/2014/main" id="{00000000-0008-0000-0100-00002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4" name="Picture 57">
          <a:extLst>
            <a:ext uri="{FF2B5EF4-FFF2-40B4-BE49-F238E27FC236}">
              <a16:creationId xmlns:a16="http://schemas.microsoft.com/office/drawing/2014/main" id="{00000000-0008-0000-0100-00002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5" name="Picture 57">
          <a:extLst>
            <a:ext uri="{FF2B5EF4-FFF2-40B4-BE49-F238E27FC236}">
              <a16:creationId xmlns:a16="http://schemas.microsoft.com/office/drawing/2014/main" id="{00000000-0008-0000-0100-00002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6" name="Picture 57">
          <a:extLst>
            <a:ext uri="{FF2B5EF4-FFF2-40B4-BE49-F238E27FC236}">
              <a16:creationId xmlns:a16="http://schemas.microsoft.com/office/drawing/2014/main" id="{00000000-0008-0000-0100-00002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7" name="Picture 57">
          <a:extLst>
            <a:ext uri="{FF2B5EF4-FFF2-40B4-BE49-F238E27FC236}">
              <a16:creationId xmlns:a16="http://schemas.microsoft.com/office/drawing/2014/main" id="{00000000-0008-0000-0100-00002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8" name="Picture 57">
          <a:extLst>
            <a:ext uri="{FF2B5EF4-FFF2-40B4-BE49-F238E27FC236}">
              <a16:creationId xmlns:a16="http://schemas.microsoft.com/office/drawing/2014/main" id="{00000000-0008-0000-0100-00002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19" name="Picture 57">
          <a:extLst>
            <a:ext uri="{FF2B5EF4-FFF2-40B4-BE49-F238E27FC236}">
              <a16:creationId xmlns:a16="http://schemas.microsoft.com/office/drawing/2014/main" id="{00000000-0008-0000-0100-00002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0" name="Picture 57">
          <a:extLst>
            <a:ext uri="{FF2B5EF4-FFF2-40B4-BE49-F238E27FC236}">
              <a16:creationId xmlns:a16="http://schemas.microsoft.com/office/drawing/2014/main" id="{00000000-0008-0000-0100-00002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1" name="Picture 57">
          <a:extLst>
            <a:ext uri="{FF2B5EF4-FFF2-40B4-BE49-F238E27FC236}">
              <a16:creationId xmlns:a16="http://schemas.microsoft.com/office/drawing/2014/main" id="{00000000-0008-0000-0100-00002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2" name="Picture 57">
          <a:extLst>
            <a:ext uri="{FF2B5EF4-FFF2-40B4-BE49-F238E27FC236}">
              <a16:creationId xmlns:a16="http://schemas.microsoft.com/office/drawing/2014/main" id="{00000000-0008-0000-0100-00002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3" name="Picture 57">
          <a:extLst>
            <a:ext uri="{FF2B5EF4-FFF2-40B4-BE49-F238E27FC236}">
              <a16:creationId xmlns:a16="http://schemas.microsoft.com/office/drawing/2014/main" id="{00000000-0008-0000-0100-00002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4" name="Picture 57">
          <a:extLst>
            <a:ext uri="{FF2B5EF4-FFF2-40B4-BE49-F238E27FC236}">
              <a16:creationId xmlns:a16="http://schemas.microsoft.com/office/drawing/2014/main" id="{00000000-0008-0000-0100-00003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5" name="Picture 57">
          <a:extLst>
            <a:ext uri="{FF2B5EF4-FFF2-40B4-BE49-F238E27FC236}">
              <a16:creationId xmlns:a16="http://schemas.microsoft.com/office/drawing/2014/main" id="{00000000-0008-0000-0100-00003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6" name="Picture 57">
          <a:extLst>
            <a:ext uri="{FF2B5EF4-FFF2-40B4-BE49-F238E27FC236}">
              <a16:creationId xmlns:a16="http://schemas.microsoft.com/office/drawing/2014/main" id="{00000000-0008-0000-0100-00003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7" name="Picture 57">
          <a:extLst>
            <a:ext uri="{FF2B5EF4-FFF2-40B4-BE49-F238E27FC236}">
              <a16:creationId xmlns:a16="http://schemas.microsoft.com/office/drawing/2014/main" id="{00000000-0008-0000-0100-00003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8" name="Picture 57">
          <a:extLst>
            <a:ext uri="{FF2B5EF4-FFF2-40B4-BE49-F238E27FC236}">
              <a16:creationId xmlns:a16="http://schemas.microsoft.com/office/drawing/2014/main" id="{00000000-0008-0000-0100-00003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29" name="Picture 57">
          <a:extLst>
            <a:ext uri="{FF2B5EF4-FFF2-40B4-BE49-F238E27FC236}">
              <a16:creationId xmlns:a16="http://schemas.microsoft.com/office/drawing/2014/main" id="{00000000-0008-0000-0100-00003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0" name="Picture 57">
          <a:extLst>
            <a:ext uri="{FF2B5EF4-FFF2-40B4-BE49-F238E27FC236}">
              <a16:creationId xmlns:a16="http://schemas.microsoft.com/office/drawing/2014/main" id="{00000000-0008-0000-0100-00003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1" name="Picture 57">
          <a:extLst>
            <a:ext uri="{FF2B5EF4-FFF2-40B4-BE49-F238E27FC236}">
              <a16:creationId xmlns:a16="http://schemas.microsoft.com/office/drawing/2014/main" id="{00000000-0008-0000-0100-00003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2" name="Picture 57">
          <a:extLst>
            <a:ext uri="{FF2B5EF4-FFF2-40B4-BE49-F238E27FC236}">
              <a16:creationId xmlns:a16="http://schemas.microsoft.com/office/drawing/2014/main" id="{00000000-0008-0000-0100-00003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3" name="Picture 57">
          <a:extLst>
            <a:ext uri="{FF2B5EF4-FFF2-40B4-BE49-F238E27FC236}">
              <a16:creationId xmlns:a16="http://schemas.microsoft.com/office/drawing/2014/main" id="{00000000-0008-0000-0100-00003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4" name="Picture 57">
          <a:extLst>
            <a:ext uri="{FF2B5EF4-FFF2-40B4-BE49-F238E27FC236}">
              <a16:creationId xmlns:a16="http://schemas.microsoft.com/office/drawing/2014/main" id="{00000000-0008-0000-0100-00003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5" name="Picture 57">
          <a:extLst>
            <a:ext uri="{FF2B5EF4-FFF2-40B4-BE49-F238E27FC236}">
              <a16:creationId xmlns:a16="http://schemas.microsoft.com/office/drawing/2014/main" id="{00000000-0008-0000-0100-00003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6" name="Picture 57">
          <a:extLst>
            <a:ext uri="{FF2B5EF4-FFF2-40B4-BE49-F238E27FC236}">
              <a16:creationId xmlns:a16="http://schemas.microsoft.com/office/drawing/2014/main" id="{00000000-0008-0000-0100-00003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7" name="Picture 57">
          <a:extLst>
            <a:ext uri="{FF2B5EF4-FFF2-40B4-BE49-F238E27FC236}">
              <a16:creationId xmlns:a16="http://schemas.microsoft.com/office/drawing/2014/main" id="{00000000-0008-0000-0100-00003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8" name="Picture 57">
          <a:extLst>
            <a:ext uri="{FF2B5EF4-FFF2-40B4-BE49-F238E27FC236}">
              <a16:creationId xmlns:a16="http://schemas.microsoft.com/office/drawing/2014/main" id="{00000000-0008-0000-0100-00003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39" name="Picture 57">
          <a:extLst>
            <a:ext uri="{FF2B5EF4-FFF2-40B4-BE49-F238E27FC236}">
              <a16:creationId xmlns:a16="http://schemas.microsoft.com/office/drawing/2014/main" id="{00000000-0008-0000-0100-00003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0" name="Picture 57">
          <a:extLst>
            <a:ext uri="{FF2B5EF4-FFF2-40B4-BE49-F238E27FC236}">
              <a16:creationId xmlns:a16="http://schemas.microsoft.com/office/drawing/2014/main" id="{00000000-0008-0000-0100-00004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1" name="Picture 57">
          <a:extLst>
            <a:ext uri="{FF2B5EF4-FFF2-40B4-BE49-F238E27FC236}">
              <a16:creationId xmlns:a16="http://schemas.microsoft.com/office/drawing/2014/main" id="{00000000-0008-0000-0100-00004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2" name="Picture 57">
          <a:extLst>
            <a:ext uri="{FF2B5EF4-FFF2-40B4-BE49-F238E27FC236}">
              <a16:creationId xmlns:a16="http://schemas.microsoft.com/office/drawing/2014/main" id="{00000000-0008-0000-0100-00004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3" name="Picture 57">
          <a:extLst>
            <a:ext uri="{FF2B5EF4-FFF2-40B4-BE49-F238E27FC236}">
              <a16:creationId xmlns:a16="http://schemas.microsoft.com/office/drawing/2014/main" id="{00000000-0008-0000-0100-00004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4" name="Picture 57">
          <a:extLst>
            <a:ext uri="{FF2B5EF4-FFF2-40B4-BE49-F238E27FC236}">
              <a16:creationId xmlns:a16="http://schemas.microsoft.com/office/drawing/2014/main" id="{00000000-0008-0000-0100-00004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5" name="Picture 57">
          <a:extLst>
            <a:ext uri="{FF2B5EF4-FFF2-40B4-BE49-F238E27FC236}">
              <a16:creationId xmlns:a16="http://schemas.microsoft.com/office/drawing/2014/main" id="{00000000-0008-0000-0100-00004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6" name="Picture 57">
          <a:extLst>
            <a:ext uri="{FF2B5EF4-FFF2-40B4-BE49-F238E27FC236}">
              <a16:creationId xmlns:a16="http://schemas.microsoft.com/office/drawing/2014/main" id="{00000000-0008-0000-0100-00004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7" name="Picture 57">
          <a:extLst>
            <a:ext uri="{FF2B5EF4-FFF2-40B4-BE49-F238E27FC236}">
              <a16:creationId xmlns:a16="http://schemas.microsoft.com/office/drawing/2014/main" id="{00000000-0008-0000-0100-00004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8" name="Picture 57">
          <a:extLst>
            <a:ext uri="{FF2B5EF4-FFF2-40B4-BE49-F238E27FC236}">
              <a16:creationId xmlns:a16="http://schemas.microsoft.com/office/drawing/2014/main" id="{00000000-0008-0000-0100-00004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49" name="Picture 57">
          <a:extLst>
            <a:ext uri="{FF2B5EF4-FFF2-40B4-BE49-F238E27FC236}">
              <a16:creationId xmlns:a16="http://schemas.microsoft.com/office/drawing/2014/main" id="{00000000-0008-0000-0100-00004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0" name="Picture 57">
          <a:extLst>
            <a:ext uri="{FF2B5EF4-FFF2-40B4-BE49-F238E27FC236}">
              <a16:creationId xmlns:a16="http://schemas.microsoft.com/office/drawing/2014/main" id="{00000000-0008-0000-0100-00004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1" name="Picture 57">
          <a:extLst>
            <a:ext uri="{FF2B5EF4-FFF2-40B4-BE49-F238E27FC236}">
              <a16:creationId xmlns:a16="http://schemas.microsoft.com/office/drawing/2014/main" id="{00000000-0008-0000-0100-00004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2" name="Picture 57">
          <a:extLst>
            <a:ext uri="{FF2B5EF4-FFF2-40B4-BE49-F238E27FC236}">
              <a16:creationId xmlns:a16="http://schemas.microsoft.com/office/drawing/2014/main" id="{00000000-0008-0000-0100-00004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3" name="Picture 57">
          <a:extLst>
            <a:ext uri="{FF2B5EF4-FFF2-40B4-BE49-F238E27FC236}">
              <a16:creationId xmlns:a16="http://schemas.microsoft.com/office/drawing/2014/main" id="{00000000-0008-0000-0100-00004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4" name="Picture 57">
          <a:extLst>
            <a:ext uri="{FF2B5EF4-FFF2-40B4-BE49-F238E27FC236}">
              <a16:creationId xmlns:a16="http://schemas.microsoft.com/office/drawing/2014/main" id="{00000000-0008-0000-0100-00004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5" name="Picture 57">
          <a:extLst>
            <a:ext uri="{FF2B5EF4-FFF2-40B4-BE49-F238E27FC236}">
              <a16:creationId xmlns:a16="http://schemas.microsoft.com/office/drawing/2014/main" id="{00000000-0008-0000-0100-00004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6" name="Picture 57">
          <a:extLst>
            <a:ext uri="{FF2B5EF4-FFF2-40B4-BE49-F238E27FC236}">
              <a16:creationId xmlns:a16="http://schemas.microsoft.com/office/drawing/2014/main" id="{00000000-0008-0000-0100-00005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7" name="Picture 57">
          <a:extLst>
            <a:ext uri="{FF2B5EF4-FFF2-40B4-BE49-F238E27FC236}">
              <a16:creationId xmlns:a16="http://schemas.microsoft.com/office/drawing/2014/main" id="{00000000-0008-0000-0100-00005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8" name="Picture 57">
          <a:extLst>
            <a:ext uri="{FF2B5EF4-FFF2-40B4-BE49-F238E27FC236}">
              <a16:creationId xmlns:a16="http://schemas.microsoft.com/office/drawing/2014/main" id="{00000000-0008-0000-0100-00005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59" name="Picture 57">
          <a:extLst>
            <a:ext uri="{FF2B5EF4-FFF2-40B4-BE49-F238E27FC236}">
              <a16:creationId xmlns:a16="http://schemas.microsoft.com/office/drawing/2014/main" id="{00000000-0008-0000-0100-00005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0" name="Picture 57">
          <a:extLst>
            <a:ext uri="{FF2B5EF4-FFF2-40B4-BE49-F238E27FC236}">
              <a16:creationId xmlns:a16="http://schemas.microsoft.com/office/drawing/2014/main" id="{00000000-0008-0000-0100-00005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1" name="Picture 57">
          <a:extLst>
            <a:ext uri="{FF2B5EF4-FFF2-40B4-BE49-F238E27FC236}">
              <a16:creationId xmlns:a16="http://schemas.microsoft.com/office/drawing/2014/main" id="{00000000-0008-0000-0100-00005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2" name="Picture 57">
          <a:extLst>
            <a:ext uri="{FF2B5EF4-FFF2-40B4-BE49-F238E27FC236}">
              <a16:creationId xmlns:a16="http://schemas.microsoft.com/office/drawing/2014/main" id="{00000000-0008-0000-0100-00005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3" name="Picture 57">
          <a:extLst>
            <a:ext uri="{FF2B5EF4-FFF2-40B4-BE49-F238E27FC236}">
              <a16:creationId xmlns:a16="http://schemas.microsoft.com/office/drawing/2014/main" id="{00000000-0008-0000-0100-00005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4" name="Picture 57">
          <a:extLst>
            <a:ext uri="{FF2B5EF4-FFF2-40B4-BE49-F238E27FC236}">
              <a16:creationId xmlns:a16="http://schemas.microsoft.com/office/drawing/2014/main" id="{00000000-0008-0000-0100-00005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5" name="Picture 57">
          <a:extLst>
            <a:ext uri="{FF2B5EF4-FFF2-40B4-BE49-F238E27FC236}">
              <a16:creationId xmlns:a16="http://schemas.microsoft.com/office/drawing/2014/main" id="{00000000-0008-0000-0100-00005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6" name="Picture 57">
          <a:extLst>
            <a:ext uri="{FF2B5EF4-FFF2-40B4-BE49-F238E27FC236}">
              <a16:creationId xmlns:a16="http://schemas.microsoft.com/office/drawing/2014/main" id="{00000000-0008-0000-0100-00005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7" name="Picture 57">
          <a:extLst>
            <a:ext uri="{FF2B5EF4-FFF2-40B4-BE49-F238E27FC236}">
              <a16:creationId xmlns:a16="http://schemas.microsoft.com/office/drawing/2014/main" id="{00000000-0008-0000-0100-00005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8" name="Picture 57">
          <a:extLst>
            <a:ext uri="{FF2B5EF4-FFF2-40B4-BE49-F238E27FC236}">
              <a16:creationId xmlns:a16="http://schemas.microsoft.com/office/drawing/2014/main" id="{00000000-0008-0000-0100-00005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69" name="Picture 57">
          <a:extLst>
            <a:ext uri="{FF2B5EF4-FFF2-40B4-BE49-F238E27FC236}">
              <a16:creationId xmlns:a16="http://schemas.microsoft.com/office/drawing/2014/main" id="{00000000-0008-0000-0100-00005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0" name="Picture 57">
          <a:extLst>
            <a:ext uri="{FF2B5EF4-FFF2-40B4-BE49-F238E27FC236}">
              <a16:creationId xmlns:a16="http://schemas.microsoft.com/office/drawing/2014/main" id="{00000000-0008-0000-0100-00005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1" name="Picture 57">
          <a:extLst>
            <a:ext uri="{FF2B5EF4-FFF2-40B4-BE49-F238E27FC236}">
              <a16:creationId xmlns:a16="http://schemas.microsoft.com/office/drawing/2014/main" id="{00000000-0008-0000-0100-00005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2" name="Picture 57">
          <a:extLst>
            <a:ext uri="{FF2B5EF4-FFF2-40B4-BE49-F238E27FC236}">
              <a16:creationId xmlns:a16="http://schemas.microsoft.com/office/drawing/2014/main" id="{00000000-0008-0000-0100-00006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3" name="Picture 57">
          <a:extLst>
            <a:ext uri="{FF2B5EF4-FFF2-40B4-BE49-F238E27FC236}">
              <a16:creationId xmlns:a16="http://schemas.microsoft.com/office/drawing/2014/main" id="{00000000-0008-0000-0100-00006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4" name="Picture 57">
          <a:extLst>
            <a:ext uri="{FF2B5EF4-FFF2-40B4-BE49-F238E27FC236}">
              <a16:creationId xmlns:a16="http://schemas.microsoft.com/office/drawing/2014/main" id="{00000000-0008-0000-0100-00006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5" name="Picture 57">
          <a:extLst>
            <a:ext uri="{FF2B5EF4-FFF2-40B4-BE49-F238E27FC236}">
              <a16:creationId xmlns:a16="http://schemas.microsoft.com/office/drawing/2014/main" id="{00000000-0008-0000-0100-00006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6" name="Picture 57">
          <a:extLst>
            <a:ext uri="{FF2B5EF4-FFF2-40B4-BE49-F238E27FC236}">
              <a16:creationId xmlns:a16="http://schemas.microsoft.com/office/drawing/2014/main" id="{00000000-0008-0000-0100-00006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7" name="Picture 57">
          <a:extLst>
            <a:ext uri="{FF2B5EF4-FFF2-40B4-BE49-F238E27FC236}">
              <a16:creationId xmlns:a16="http://schemas.microsoft.com/office/drawing/2014/main" id="{00000000-0008-0000-0100-00006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8" name="Picture 57">
          <a:extLst>
            <a:ext uri="{FF2B5EF4-FFF2-40B4-BE49-F238E27FC236}">
              <a16:creationId xmlns:a16="http://schemas.microsoft.com/office/drawing/2014/main" id="{00000000-0008-0000-0100-00006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79" name="Picture 57">
          <a:extLst>
            <a:ext uri="{FF2B5EF4-FFF2-40B4-BE49-F238E27FC236}">
              <a16:creationId xmlns:a16="http://schemas.microsoft.com/office/drawing/2014/main" id="{00000000-0008-0000-0100-00006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0" name="Picture 57">
          <a:extLst>
            <a:ext uri="{FF2B5EF4-FFF2-40B4-BE49-F238E27FC236}">
              <a16:creationId xmlns:a16="http://schemas.microsoft.com/office/drawing/2014/main" id="{00000000-0008-0000-0100-00006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1" name="Picture 57">
          <a:extLst>
            <a:ext uri="{FF2B5EF4-FFF2-40B4-BE49-F238E27FC236}">
              <a16:creationId xmlns:a16="http://schemas.microsoft.com/office/drawing/2014/main" id="{00000000-0008-0000-0100-00006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2" name="Picture 57">
          <a:extLst>
            <a:ext uri="{FF2B5EF4-FFF2-40B4-BE49-F238E27FC236}">
              <a16:creationId xmlns:a16="http://schemas.microsoft.com/office/drawing/2014/main" id="{00000000-0008-0000-0100-00006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3" name="Picture 57">
          <a:extLst>
            <a:ext uri="{FF2B5EF4-FFF2-40B4-BE49-F238E27FC236}">
              <a16:creationId xmlns:a16="http://schemas.microsoft.com/office/drawing/2014/main" id="{00000000-0008-0000-0100-00006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4" name="Picture 57">
          <a:extLst>
            <a:ext uri="{FF2B5EF4-FFF2-40B4-BE49-F238E27FC236}">
              <a16:creationId xmlns:a16="http://schemas.microsoft.com/office/drawing/2014/main" id="{00000000-0008-0000-0100-00006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5" name="Picture 57">
          <a:extLst>
            <a:ext uri="{FF2B5EF4-FFF2-40B4-BE49-F238E27FC236}">
              <a16:creationId xmlns:a16="http://schemas.microsoft.com/office/drawing/2014/main" id="{00000000-0008-0000-0100-00006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6" name="Picture 57">
          <a:extLst>
            <a:ext uri="{FF2B5EF4-FFF2-40B4-BE49-F238E27FC236}">
              <a16:creationId xmlns:a16="http://schemas.microsoft.com/office/drawing/2014/main" id="{00000000-0008-0000-0100-00006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7" name="Picture 57">
          <a:extLst>
            <a:ext uri="{FF2B5EF4-FFF2-40B4-BE49-F238E27FC236}">
              <a16:creationId xmlns:a16="http://schemas.microsoft.com/office/drawing/2014/main" id="{00000000-0008-0000-0100-00006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8" name="Picture 57">
          <a:extLst>
            <a:ext uri="{FF2B5EF4-FFF2-40B4-BE49-F238E27FC236}">
              <a16:creationId xmlns:a16="http://schemas.microsoft.com/office/drawing/2014/main" id="{00000000-0008-0000-0100-00007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89" name="Picture 57">
          <a:extLst>
            <a:ext uri="{FF2B5EF4-FFF2-40B4-BE49-F238E27FC236}">
              <a16:creationId xmlns:a16="http://schemas.microsoft.com/office/drawing/2014/main" id="{00000000-0008-0000-0100-00007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0" name="Picture 57">
          <a:extLst>
            <a:ext uri="{FF2B5EF4-FFF2-40B4-BE49-F238E27FC236}">
              <a16:creationId xmlns:a16="http://schemas.microsoft.com/office/drawing/2014/main" id="{00000000-0008-0000-0100-00007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1" name="Picture 57">
          <a:extLst>
            <a:ext uri="{FF2B5EF4-FFF2-40B4-BE49-F238E27FC236}">
              <a16:creationId xmlns:a16="http://schemas.microsoft.com/office/drawing/2014/main" id="{00000000-0008-0000-0100-00007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2" name="Picture 57">
          <a:extLst>
            <a:ext uri="{FF2B5EF4-FFF2-40B4-BE49-F238E27FC236}">
              <a16:creationId xmlns:a16="http://schemas.microsoft.com/office/drawing/2014/main" id="{00000000-0008-0000-0100-00007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3" name="Picture 57">
          <a:extLst>
            <a:ext uri="{FF2B5EF4-FFF2-40B4-BE49-F238E27FC236}">
              <a16:creationId xmlns:a16="http://schemas.microsoft.com/office/drawing/2014/main" id="{00000000-0008-0000-0100-00007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4" name="Picture 57">
          <a:extLst>
            <a:ext uri="{FF2B5EF4-FFF2-40B4-BE49-F238E27FC236}">
              <a16:creationId xmlns:a16="http://schemas.microsoft.com/office/drawing/2014/main" id="{00000000-0008-0000-0100-00007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5" name="Picture 57">
          <a:extLst>
            <a:ext uri="{FF2B5EF4-FFF2-40B4-BE49-F238E27FC236}">
              <a16:creationId xmlns:a16="http://schemas.microsoft.com/office/drawing/2014/main" id="{00000000-0008-0000-0100-00007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6" name="Picture 57">
          <a:extLst>
            <a:ext uri="{FF2B5EF4-FFF2-40B4-BE49-F238E27FC236}">
              <a16:creationId xmlns:a16="http://schemas.microsoft.com/office/drawing/2014/main" id="{00000000-0008-0000-0100-00007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7" name="Picture 57">
          <a:extLst>
            <a:ext uri="{FF2B5EF4-FFF2-40B4-BE49-F238E27FC236}">
              <a16:creationId xmlns:a16="http://schemas.microsoft.com/office/drawing/2014/main" id="{00000000-0008-0000-0100-00007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8" name="Picture 57">
          <a:extLst>
            <a:ext uri="{FF2B5EF4-FFF2-40B4-BE49-F238E27FC236}">
              <a16:creationId xmlns:a16="http://schemas.microsoft.com/office/drawing/2014/main" id="{00000000-0008-0000-0100-00007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499" name="Picture 57">
          <a:extLst>
            <a:ext uri="{FF2B5EF4-FFF2-40B4-BE49-F238E27FC236}">
              <a16:creationId xmlns:a16="http://schemas.microsoft.com/office/drawing/2014/main" id="{00000000-0008-0000-0100-00007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0" name="Picture 57">
          <a:extLst>
            <a:ext uri="{FF2B5EF4-FFF2-40B4-BE49-F238E27FC236}">
              <a16:creationId xmlns:a16="http://schemas.microsoft.com/office/drawing/2014/main" id="{00000000-0008-0000-0100-00007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1" name="Picture 57">
          <a:extLst>
            <a:ext uri="{FF2B5EF4-FFF2-40B4-BE49-F238E27FC236}">
              <a16:creationId xmlns:a16="http://schemas.microsoft.com/office/drawing/2014/main" id="{00000000-0008-0000-0100-00007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2" name="Picture 57">
          <a:extLst>
            <a:ext uri="{FF2B5EF4-FFF2-40B4-BE49-F238E27FC236}">
              <a16:creationId xmlns:a16="http://schemas.microsoft.com/office/drawing/2014/main" id="{00000000-0008-0000-0100-00007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3" name="Picture 57">
          <a:extLst>
            <a:ext uri="{FF2B5EF4-FFF2-40B4-BE49-F238E27FC236}">
              <a16:creationId xmlns:a16="http://schemas.microsoft.com/office/drawing/2014/main" id="{00000000-0008-0000-0100-00007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4" name="Picture 57">
          <a:extLst>
            <a:ext uri="{FF2B5EF4-FFF2-40B4-BE49-F238E27FC236}">
              <a16:creationId xmlns:a16="http://schemas.microsoft.com/office/drawing/2014/main" id="{00000000-0008-0000-0100-00008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5" name="Picture 57">
          <a:extLst>
            <a:ext uri="{FF2B5EF4-FFF2-40B4-BE49-F238E27FC236}">
              <a16:creationId xmlns:a16="http://schemas.microsoft.com/office/drawing/2014/main" id="{00000000-0008-0000-0100-00008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6" name="Picture 57">
          <a:extLst>
            <a:ext uri="{FF2B5EF4-FFF2-40B4-BE49-F238E27FC236}">
              <a16:creationId xmlns:a16="http://schemas.microsoft.com/office/drawing/2014/main" id="{00000000-0008-0000-0100-00008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7" name="Picture 57">
          <a:extLst>
            <a:ext uri="{FF2B5EF4-FFF2-40B4-BE49-F238E27FC236}">
              <a16:creationId xmlns:a16="http://schemas.microsoft.com/office/drawing/2014/main" id="{00000000-0008-0000-0100-00008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8" name="Picture 57">
          <a:extLst>
            <a:ext uri="{FF2B5EF4-FFF2-40B4-BE49-F238E27FC236}">
              <a16:creationId xmlns:a16="http://schemas.microsoft.com/office/drawing/2014/main" id="{00000000-0008-0000-0100-00008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09" name="Picture 57">
          <a:extLst>
            <a:ext uri="{FF2B5EF4-FFF2-40B4-BE49-F238E27FC236}">
              <a16:creationId xmlns:a16="http://schemas.microsoft.com/office/drawing/2014/main" id="{00000000-0008-0000-0100-00008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0" name="Picture 57">
          <a:extLst>
            <a:ext uri="{FF2B5EF4-FFF2-40B4-BE49-F238E27FC236}">
              <a16:creationId xmlns:a16="http://schemas.microsoft.com/office/drawing/2014/main" id="{00000000-0008-0000-0100-00008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1" name="Picture 57">
          <a:extLst>
            <a:ext uri="{FF2B5EF4-FFF2-40B4-BE49-F238E27FC236}">
              <a16:creationId xmlns:a16="http://schemas.microsoft.com/office/drawing/2014/main" id="{00000000-0008-0000-0100-00008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2" name="Picture 57">
          <a:extLst>
            <a:ext uri="{FF2B5EF4-FFF2-40B4-BE49-F238E27FC236}">
              <a16:creationId xmlns:a16="http://schemas.microsoft.com/office/drawing/2014/main" id="{00000000-0008-0000-0100-00008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3" name="Picture 57">
          <a:extLst>
            <a:ext uri="{FF2B5EF4-FFF2-40B4-BE49-F238E27FC236}">
              <a16:creationId xmlns:a16="http://schemas.microsoft.com/office/drawing/2014/main" id="{00000000-0008-0000-0100-00008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4" name="Picture 57">
          <a:extLst>
            <a:ext uri="{FF2B5EF4-FFF2-40B4-BE49-F238E27FC236}">
              <a16:creationId xmlns:a16="http://schemas.microsoft.com/office/drawing/2014/main" id="{00000000-0008-0000-0100-00008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5" name="Picture 57">
          <a:extLst>
            <a:ext uri="{FF2B5EF4-FFF2-40B4-BE49-F238E27FC236}">
              <a16:creationId xmlns:a16="http://schemas.microsoft.com/office/drawing/2014/main" id="{00000000-0008-0000-0100-00008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6" name="Picture 57">
          <a:extLst>
            <a:ext uri="{FF2B5EF4-FFF2-40B4-BE49-F238E27FC236}">
              <a16:creationId xmlns:a16="http://schemas.microsoft.com/office/drawing/2014/main" id="{00000000-0008-0000-0100-00008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7" name="Picture 57">
          <a:extLst>
            <a:ext uri="{FF2B5EF4-FFF2-40B4-BE49-F238E27FC236}">
              <a16:creationId xmlns:a16="http://schemas.microsoft.com/office/drawing/2014/main" id="{00000000-0008-0000-0100-00008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8" name="Picture 57">
          <a:extLst>
            <a:ext uri="{FF2B5EF4-FFF2-40B4-BE49-F238E27FC236}">
              <a16:creationId xmlns:a16="http://schemas.microsoft.com/office/drawing/2014/main" id="{00000000-0008-0000-0100-00008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19" name="Picture 57">
          <a:extLst>
            <a:ext uri="{FF2B5EF4-FFF2-40B4-BE49-F238E27FC236}">
              <a16:creationId xmlns:a16="http://schemas.microsoft.com/office/drawing/2014/main" id="{00000000-0008-0000-0100-00008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0" name="Picture 57">
          <a:extLst>
            <a:ext uri="{FF2B5EF4-FFF2-40B4-BE49-F238E27FC236}">
              <a16:creationId xmlns:a16="http://schemas.microsoft.com/office/drawing/2014/main" id="{00000000-0008-0000-0100-00009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1" name="Picture 57">
          <a:extLst>
            <a:ext uri="{FF2B5EF4-FFF2-40B4-BE49-F238E27FC236}">
              <a16:creationId xmlns:a16="http://schemas.microsoft.com/office/drawing/2014/main" id="{00000000-0008-0000-0100-00009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2" name="Picture 57">
          <a:extLst>
            <a:ext uri="{FF2B5EF4-FFF2-40B4-BE49-F238E27FC236}">
              <a16:creationId xmlns:a16="http://schemas.microsoft.com/office/drawing/2014/main" id="{00000000-0008-0000-0100-00009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3" name="Picture 57">
          <a:extLst>
            <a:ext uri="{FF2B5EF4-FFF2-40B4-BE49-F238E27FC236}">
              <a16:creationId xmlns:a16="http://schemas.microsoft.com/office/drawing/2014/main" id="{00000000-0008-0000-0100-00009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4" name="Picture 57">
          <a:extLst>
            <a:ext uri="{FF2B5EF4-FFF2-40B4-BE49-F238E27FC236}">
              <a16:creationId xmlns:a16="http://schemas.microsoft.com/office/drawing/2014/main" id="{00000000-0008-0000-0100-00009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5" name="Picture 57">
          <a:extLst>
            <a:ext uri="{FF2B5EF4-FFF2-40B4-BE49-F238E27FC236}">
              <a16:creationId xmlns:a16="http://schemas.microsoft.com/office/drawing/2014/main" id="{00000000-0008-0000-0100-00009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6" name="Picture 57">
          <a:extLst>
            <a:ext uri="{FF2B5EF4-FFF2-40B4-BE49-F238E27FC236}">
              <a16:creationId xmlns:a16="http://schemas.microsoft.com/office/drawing/2014/main" id="{00000000-0008-0000-0100-00009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7" name="Picture 57">
          <a:extLst>
            <a:ext uri="{FF2B5EF4-FFF2-40B4-BE49-F238E27FC236}">
              <a16:creationId xmlns:a16="http://schemas.microsoft.com/office/drawing/2014/main" id="{00000000-0008-0000-0100-00009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8" name="Picture 57">
          <a:extLst>
            <a:ext uri="{FF2B5EF4-FFF2-40B4-BE49-F238E27FC236}">
              <a16:creationId xmlns:a16="http://schemas.microsoft.com/office/drawing/2014/main" id="{00000000-0008-0000-0100-00009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29" name="Picture 57">
          <a:extLst>
            <a:ext uri="{FF2B5EF4-FFF2-40B4-BE49-F238E27FC236}">
              <a16:creationId xmlns:a16="http://schemas.microsoft.com/office/drawing/2014/main" id="{00000000-0008-0000-0100-00009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0" name="Picture 57">
          <a:extLst>
            <a:ext uri="{FF2B5EF4-FFF2-40B4-BE49-F238E27FC236}">
              <a16:creationId xmlns:a16="http://schemas.microsoft.com/office/drawing/2014/main" id="{00000000-0008-0000-0100-00009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1" name="Picture 57">
          <a:extLst>
            <a:ext uri="{FF2B5EF4-FFF2-40B4-BE49-F238E27FC236}">
              <a16:creationId xmlns:a16="http://schemas.microsoft.com/office/drawing/2014/main" id="{00000000-0008-0000-0100-00009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2" name="Picture 57">
          <a:extLst>
            <a:ext uri="{FF2B5EF4-FFF2-40B4-BE49-F238E27FC236}">
              <a16:creationId xmlns:a16="http://schemas.microsoft.com/office/drawing/2014/main" id="{00000000-0008-0000-0100-00009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3" name="Picture 57">
          <a:extLst>
            <a:ext uri="{FF2B5EF4-FFF2-40B4-BE49-F238E27FC236}">
              <a16:creationId xmlns:a16="http://schemas.microsoft.com/office/drawing/2014/main" id="{00000000-0008-0000-0100-00009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4" name="Picture 57">
          <a:extLst>
            <a:ext uri="{FF2B5EF4-FFF2-40B4-BE49-F238E27FC236}">
              <a16:creationId xmlns:a16="http://schemas.microsoft.com/office/drawing/2014/main" id="{00000000-0008-0000-0100-00009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5" name="Picture 57">
          <a:extLst>
            <a:ext uri="{FF2B5EF4-FFF2-40B4-BE49-F238E27FC236}">
              <a16:creationId xmlns:a16="http://schemas.microsoft.com/office/drawing/2014/main" id="{00000000-0008-0000-0100-00009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6" name="Picture 57">
          <a:extLst>
            <a:ext uri="{FF2B5EF4-FFF2-40B4-BE49-F238E27FC236}">
              <a16:creationId xmlns:a16="http://schemas.microsoft.com/office/drawing/2014/main" id="{00000000-0008-0000-0100-0000A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7" name="Picture 57">
          <a:extLst>
            <a:ext uri="{FF2B5EF4-FFF2-40B4-BE49-F238E27FC236}">
              <a16:creationId xmlns:a16="http://schemas.microsoft.com/office/drawing/2014/main" id="{00000000-0008-0000-0100-0000A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8" name="Picture 57">
          <a:extLst>
            <a:ext uri="{FF2B5EF4-FFF2-40B4-BE49-F238E27FC236}">
              <a16:creationId xmlns:a16="http://schemas.microsoft.com/office/drawing/2014/main" id="{00000000-0008-0000-0100-0000A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39" name="Picture 57">
          <a:extLst>
            <a:ext uri="{FF2B5EF4-FFF2-40B4-BE49-F238E27FC236}">
              <a16:creationId xmlns:a16="http://schemas.microsoft.com/office/drawing/2014/main" id="{00000000-0008-0000-0100-0000A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40" name="Picture 57">
          <a:extLst>
            <a:ext uri="{FF2B5EF4-FFF2-40B4-BE49-F238E27FC236}">
              <a16:creationId xmlns:a16="http://schemas.microsoft.com/office/drawing/2014/main" id="{00000000-0008-0000-0100-0000A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41" name="Picture 57">
          <a:extLst>
            <a:ext uri="{FF2B5EF4-FFF2-40B4-BE49-F238E27FC236}">
              <a16:creationId xmlns:a16="http://schemas.microsoft.com/office/drawing/2014/main" id="{00000000-0008-0000-0100-0000A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42" name="Picture 57">
          <a:extLst>
            <a:ext uri="{FF2B5EF4-FFF2-40B4-BE49-F238E27FC236}">
              <a16:creationId xmlns:a16="http://schemas.microsoft.com/office/drawing/2014/main" id="{00000000-0008-0000-0100-0000A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43" name="Picture 57">
          <a:extLst>
            <a:ext uri="{FF2B5EF4-FFF2-40B4-BE49-F238E27FC236}">
              <a16:creationId xmlns:a16="http://schemas.microsoft.com/office/drawing/2014/main" id="{00000000-0008-0000-0100-0000A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190500"/>
    <xdr:pic>
      <xdr:nvPicPr>
        <xdr:cNvPr id="5544" name="Picture 57">
          <a:extLst>
            <a:ext uri="{FF2B5EF4-FFF2-40B4-BE49-F238E27FC236}">
              <a16:creationId xmlns:a16="http://schemas.microsoft.com/office/drawing/2014/main" id="{00000000-0008-0000-0100-0000A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5717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45" name="Picture 57">
          <a:extLst>
            <a:ext uri="{FF2B5EF4-FFF2-40B4-BE49-F238E27FC236}">
              <a16:creationId xmlns:a16="http://schemas.microsoft.com/office/drawing/2014/main" id="{00000000-0008-0000-0100-0000A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46" name="Picture 57">
          <a:extLst>
            <a:ext uri="{FF2B5EF4-FFF2-40B4-BE49-F238E27FC236}">
              <a16:creationId xmlns:a16="http://schemas.microsoft.com/office/drawing/2014/main" id="{00000000-0008-0000-0100-0000A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47" name="Picture 57">
          <a:extLst>
            <a:ext uri="{FF2B5EF4-FFF2-40B4-BE49-F238E27FC236}">
              <a16:creationId xmlns:a16="http://schemas.microsoft.com/office/drawing/2014/main" id="{00000000-0008-0000-0100-0000A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48" name="Picture 57">
          <a:extLst>
            <a:ext uri="{FF2B5EF4-FFF2-40B4-BE49-F238E27FC236}">
              <a16:creationId xmlns:a16="http://schemas.microsoft.com/office/drawing/2014/main" id="{00000000-0008-0000-0100-0000A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49" name="Picture 57">
          <a:extLst>
            <a:ext uri="{FF2B5EF4-FFF2-40B4-BE49-F238E27FC236}">
              <a16:creationId xmlns:a16="http://schemas.microsoft.com/office/drawing/2014/main" id="{00000000-0008-0000-0100-0000A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0" name="Picture 57">
          <a:extLst>
            <a:ext uri="{FF2B5EF4-FFF2-40B4-BE49-F238E27FC236}">
              <a16:creationId xmlns:a16="http://schemas.microsoft.com/office/drawing/2014/main" id="{00000000-0008-0000-0100-0000A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1" name="Picture 57">
          <a:extLst>
            <a:ext uri="{FF2B5EF4-FFF2-40B4-BE49-F238E27FC236}">
              <a16:creationId xmlns:a16="http://schemas.microsoft.com/office/drawing/2014/main" id="{00000000-0008-0000-0100-0000A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2" name="Picture 57">
          <a:extLst>
            <a:ext uri="{FF2B5EF4-FFF2-40B4-BE49-F238E27FC236}">
              <a16:creationId xmlns:a16="http://schemas.microsoft.com/office/drawing/2014/main" id="{00000000-0008-0000-0100-0000B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3" name="Picture 57">
          <a:extLst>
            <a:ext uri="{FF2B5EF4-FFF2-40B4-BE49-F238E27FC236}">
              <a16:creationId xmlns:a16="http://schemas.microsoft.com/office/drawing/2014/main" id="{00000000-0008-0000-0100-0000B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4" name="Picture 57">
          <a:extLst>
            <a:ext uri="{FF2B5EF4-FFF2-40B4-BE49-F238E27FC236}">
              <a16:creationId xmlns:a16="http://schemas.microsoft.com/office/drawing/2014/main" id="{00000000-0008-0000-0100-0000B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5" name="Picture 57">
          <a:extLst>
            <a:ext uri="{FF2B5EF4-FFF2-40B4-BE49-F238E27FC236}">
              <a16:creationId xmlns:a16="http://schemas.microsoft.com/office/drawing/2014/main" id="{00000000-0008-0000-0100-0000B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6" name="Picture 57">
          <a:extLst>
            <a:ext uri="{FF2B5EF4-FFF2-40B4-BE49-F238E27FC236}">
              <a16:creationId xmlns:a16="http://schemas.microsoft.com/office/drawing/2014/main" id="{00000000-0008-0000-0100-0000B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7" name="Picture 57">
          <a:extLst>
            <a:ext uri="{FF2B5EF4-FFF2-40B4-BE49-F238E27FC236}">
              <a16:creationId xmlns:a16="http://schemas.microsoft.com/office/drawing/2014/main" id="{00000000-0008-0000-0100-0000B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8" name="Picture 57">
          <a:extLst>
            <a:ext uri="{FF2B5EF4-FFF2-40B4-BE49-F238E27FC236}">
              <a16:creationId xmlns:a16="http://schemas.microsoft.com/office/drawing/2014/main" id="{00000000-0008-0000-0100-0000B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59" name="Picture 57">
          <a:extLst>
            <a:ext uri="{FF2B5EF4-FFF2-40B4-BE49-F238E27FC236}">
              <a16:creationId xmlns:a16="http://schemas.microsoft.com/office/drawing/2014/main" id="{00000000-0008-0000-0100-0000B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0" name="Picture 57">
          <a:extLst>
            <a:ext uri="{FF2B5EF4-FFF2-40B4-BE49-F238E27FC236}">
              <a16:creationId xmlns:a16="http://schemas.microsoft.com/office/drawing/2014/main" id="{00000000-0008-0000-0100-0000B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1" name="Picture 57">
          <a:extLst>
            <a:ext uri="{FF2B5EF4-FFF2-40B4-BE49-F238E27FC236}">
              <a16:creationId xmlns:a16="http://schemas.microsoft.com/office/drawing/2014/main" id="{00000000-0008-0000-0100-0000B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2" name="Picture 57">
          <a:extLst>
            <a:ext uri="{FF2B5EF4-FFF2-40B4-BE49-F238E27FC236}">
              <a16:creationId xmlns:a16="http://schemas.microsoft.com/office/drawing/2014/main" id="{00000000-0008-0000-0100-0000B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3" name="Picture 57">
          <a:extLst>
            <a:ext uri="{FF2B5EF4-FFF2-40B4-BE49-F238E27FC236}">
              <a16:creationId xmlns:a16="http://schemas.microsoft.com/office/drawing/2014/main" id="{00000000-0008-0000-0100-0000B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4" name="Picture 57">
          <a:extLst>
            <a:ext uri="{FF2B5EF4-FFF2-40B4-BE49-F238E27FC236}">
              <a16:creationId xmlns:a16="http://schemas.microsoft.com/office/drawing/2014/main" id="{00000000-0008-0000-0100-0000B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5" name="Picture 57">
          <a:extLst>
            <a:ext uri="{FF2B5EF4-FFF2-40B4-BE49-F238E27FC236}">
              <a16:creationId xmlns:a16="http://schemas.microsoft.com/office/drawing/2014/main" id="{00000000-0008-0000-0100-0000B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6" name="Picture 57">
          <a:extLst>
            <a:ext uri="{FF2B5EF4-FFF2-40B4-BE49-F238E27FC236}">
              <a16:creationId xmlns:a16="http://schemas.microsoft.com/office/drawing/2014/main" id="{00000000-0008-0000-0100-0000B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7" name="Picture 57">
          <a:extLst>
            <a:ext uri="{FF2B5EF4-FFF2-40B4-BE49-F238E27FC236}">
              <a16:creationId xmlns:a16="http://schemas.microsoft.com/office/drawing/2014/main" id="{00000000-0008-0000-0100-0000B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8" name="Picture 57">
          <a:extLst>
            <a:ext uri="{FF2B5EF4-FFF2-40B4-BE49-F238E27FC236}">
              <a16:creationId xmlns:a16="http://schemas.microsoft.com/office/drawing/2014/main" id="{00000000-0008-0000-0100-0000C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69" name="Picture 57">
          <a:extLst>
            <a:ext uri="{FF2B5EF4-FFF2-40B4-BE49-F238E27FC236}">
              <a16:creationId xmlns:a16="http://schemas.microsoft.com/office/drawing/2014/main" id="{00000000-0008-0000-0100-0000C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0" name="Picture 57">
          <a:extLst>
            <a:ext uri="{FF2B5EF4-FFF2-40B4-BE49-F238E27FC236}">
              <a16:creationId xmlns:a16="http://schemas.microsoft.com/office/drawing/2014/main" id="{00000000-0008-0000-0100-0000C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1" name="Picture 57">
          <a:extLst>
            <a:ext uri="{FF2B5EF4-FFF2-40B4-BE49-F238E27FC236}">
              <a16:creationId xmlns:a16="http://schemas.microsoft.com/office/drawing/2014/main" id="{00000000-0008-0000-0100-0000C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2" name="Picture 57">
          <a:extLst>
            <a:ext uri="{FF2B5EF4-FFF2-40B4-BE49-F238E27FC236}">
              <a16:creationId xmlns:a16="http://schemas.microsoft.com/office/drawing/2014/main" id="{00000000-0008-0000-0100-0000C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3" name="Picture 57">
          <a:extLst>
            <a:ext uri="{FF2B5EF4-FFF2-40B4-BE49-F238E27FC236}">
              <a16:creationId xmlns:a16="http://schemas.microsoft.com/office/drawing/2014/main" id="{00000000-0008-0000-0100-0000C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4" name="Picture 57">
          <a:extLst>
            <a:ext uri="{FF2B5EF4-FFF2-40B4-BE49-F238E27FC236}">
              <a16:creationId xmlns:a16="http://schemas.microsoft.com/office/drawing/2014/main" id="{00000000-0008-0000-0100-0000C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5" name="Picture 57">
          <a:extLst>
            <a:ext uri="{FF2B5EF4-FFF2-40B4-BE49-F238E27FC236}">
              <a16:creationId xmlns:a16="http://schemas.microsoft.com/office/drawing/2014/main" id="{00000000-0008-0000-0100-0000C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6" name="Picture 57">
          <a:extLst>
            <a:ext uri="{FF2B5EF4-FFF2-40B4-BE49-F238E27FC236}">
              <a16:creationId xmlns:a16="http://schemas.microsoft.com/office/drawing/2014/main" id="{00000000-0008-0000-0100-0000C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7" name="Picture 57">
          <a:extLst>
            <a:ext uri="{FF2B5EF4-FFF2-40B4-BE49-F238E27FC236}">
              <a16:creationId xmlns:a16="http://schemas.microsoft.com/office/drawing/2014/main" id="{00000000-0008-0000-0100-0000C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8" name="Picture 57">
          <a:extLst>
            <a:ext uri="{FF2B5EF4-FFF2-40B4-BE49-F238E27FC236}">
              <a16:creationId xmlns:a16="http://schemas.microsoft.com/office/drawing/2014/main" id="{00000000-0008-0000-0100-0000C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79" name="Picture 57">
          <a:extLst>
            <a:ext uri="{FF2B5EF4-FFF2-40B4-BE49-F238E27FC236}">
              <a16:creationId xmlns:a16="http://schemas.microsoft.com/office/drawing/2014/main" id="{00000000-0008-0000-0100-0000C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80" name="Picture 57">
          <a:extLst>
            <a:ext uri="{FF2B5EF4-FFF2-40B4-BE49-F238E27FC236}">
              <a16:creationId xmlns:a16="http://schemas.microsoft.com/office/drawing/2014/main" id="{00000000-0008-0000-0100-0000C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81" name="Picture 57">
          <a:extLst>
            <a:ext uri="{FF2B5EF4-FFF2-40B4-BE49-F238E27FC236}">
              <a16:creationId xmlns:a16="http://schemas.microsoft.com/office/drawing/2014/main" id="{00000000-0008-0000-0100-0000C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82" name="Picture 57">
          <a:extLst>
            <a:ext uri="{FF2B5EF4-FFF2-40B4-BE49-F238E27FC236}">
              <a16:creationId xmlns:a16="http://schemas.microsoft.com/office/drawing/2014/main" id="{00000000-0008-0000-0100-0000C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83" name="Picture 57">
          <a:extLst>
            <a:ext uri="{FF2B5EF4-FFF2-40B4-BE49-F238E27FC236}">
              <a16:creationId xmlns:a16="http://schemas.microsoft.com/office/drawing/2014/main" id="{00000000-0008-0000-0100-0000C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9525</xdr:colOff>
      <xdr:row>376</xdr:row>
      <xdr:rowOff>0</xdr:rowOff>
    </xdr:to>
    <xdr:pic>
      <xdr:nvPicPr>
        <xdr:cNvPr id="5584" name="Picture 57">
          <a:extLst>
            <a:ext uri="{FF2B5EF4-FFF2-40B4-BE49-F238E27FC236}">
              <a16:creationId xmlns:a16="http://schemas.microsoft.com/office/drawing/2014/main" id="{00000000-0008-0000-0100-0000D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9558575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65" name="Picture 57">
          <a:extLst>
            <a:ext uri="{FF2B5EF4-FFF2-40B4-BE49-F238E27FC236}">
              <a16:creationId xmlns:a16="http://schemas.microsoft.com/office/drawing/2014/main" id="{00000000-0008-0000-0100-000021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66" name="Picture 57">
          <a:extLst>
            <a:ext uri="{FF2B5EF4-FFF2-40B4-BE49-F238E27FC236}">
              <a16:creationId xmlns:a16="http://schemas.microsoft.com/office/drawing/2014/main" id="{00000000-0008-0000-0100-000022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67" name="Picture 57">
          <a:extLst>
            <a:ext uri="{FF2B5EF4-FFF2-40B4-BE49-F238E27FC236}">
              <a16:creationId xmlns:a16="http://schemas.microsoft.com/office/drawing/2014/main" id="{00000000-0008-0000-0100-000023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68" name="Picture 57">
          <a:extLst>
            <a:ext uri="{FF2B5EF4-FFF2-40B4-BE49-F238E27FC236}">
              <a16:creationId xmlns:a16="http://schemas.microsoft.com/office/drawing/2014/main" id="{00000000-0008-0000-0100-000024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69" name="Picture 57">
          <a:extLst>
            <a:ext uri="{FF2B5EF4-FFF2-40B4-BE49-F238E27FC236}">
              <a16:creationId xmlns:a16="http://schemas.microsoft.com/office/drawing/2014/main" id="{00000000-0008-0000-0100-000025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0" name="Picture 57">
          <a:extLst>
            <a:ext uri="{FF2B5EF4-FFF2-40B4-BE49-F238E27FC236}">
              <a16:creationId xmlns:a16="http://schemas.microsoft.com/office/drawing/2014/main" id="{00000000-0008-0000-0100-000026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1" name="Picture 57">
          <a:extLst>
            <a:ext uri="{FF2B5EF4-FFF2-40B4-BE49-F238E27FC236}">
              <a16:creationId xmlns:a16="http://schemas.microsoft.com/office/drawing/2014/main" id="{00000000-0008-0000-0100-000027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2" name="Picture 57">
          <a:extLst>
            <a:ext uri="{FF2B5EF4-FFF2-40B4-BE49-F238E27FC236}">
              <a16:creationId xmlns:a16="http://schemas.microsoft.com/office/drawing/2014/main" id="{00000000-0008-0000-0100-000028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3" name="Picture 57">
          <a:extLst>
            <a:ext uri="{FF2B5EF4-FFF2-40B4-BE49-F238E27FC236}">
              <a16:creationId xmlns:a16="http://schemas.microsoft.com/office/drawing/2014/main" id="{00000000-0008-0000-0100-000029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4" name="Picture 57">
          <a:extLst>
            <a:ext uri="{FF2B5EF4-FFF2-40B4-BE49-F238E27FC236}">
              <a16:creationId xmlns:a16="http://schemas.microsoft.com/office/drawing/2014/main" id="{00000000-0008-0000-0100-00002A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5" name="Picture 57">
          <a:extLst>
            <a:ext uri="{FF2B5EF4-FFF2-40B4-BE49-F238E27FC236}">
              <a16:creationId xmlns:a16="http://schemas.microsoft.com/office/drawing/2014/main" id="{00000000-0008-0000-0100-00002B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6" name="Picture 57">
          <a:extLst>
            <a:ext uri="{FF2B5EF4-FFF2-40B4-BE49-F238E27FC236}">
              <a16:creationId xmlns:a16="http://schemas.microsoft.com/office/drawing/2014/main" id="{00000000-0008-0000-0100-00002C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7" name="Picture 57">
          <a:extLst>
            <a:ext uri="{FF2B5EF4-FFF2-40B4-BE49-F238E27FC236}">
              <a16:creationId xmlns:a16="http://schemas.microsoft.com/office/drawing/2014/main" id="{00000000-0008-0000-0100-00002D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8" name="Picture 57">
          <a:extLst>
            <a:ext uri="{FF2B5EF4-FFF2-40B4-BE49-F238E27FC236}">
              <a16:creationId xmlns:a16="http://schemas.microsoft.com/office/drawing/2014/main" id="{00000000-0008-0000-0100-00002E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79" name="Picture 57">
          <a:extLst>
            <a:ext uri="{FF2B5EF4-FFF2-40B4-BE49-F238E27FC236}">
              <a16:creationId xmlns:a16="http://schemas.microsoft.com/office/drawing/2014/main" id="{00000000-0008-0000-0100-00002F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0" name="Picture 57">
          <a:extLst>
            <a:ext uri="{FF2B5EF4-FFF2-40B4-BE49-F238E27FC236}">
              <a16:creationId xmlns:a16="http://schemas.microsoft.com/office/drawing/2014/main" id="{00000000-0008-0000-0100-000030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1" name="Picture 57">
          <a:extLst>
            <a:ext uri="{FF2B5EF4-FFF2-40B4-BE49-F238E27FC236}">
              <a16:creationId xmlns:a16="http://schemas.microsoft.com/office/drawing/2014/main" id="{00000000-0008-0000-0100-000031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2" name="Picture 57">
          <a:extLst>
            <a:ext uri="{FF2B5EF4-FFF2-40B4-BE49-F238E27FC236}">
              <a16:creationId xmlns:a16="http://schemas.microsoft.com/office/drawing/2014/main" id="{00000000-0008-0000-0100-000032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3" name="Picture 57">
          <a:extLst>
            <a:ext uri="{FF2B5EF4-FFF2-40B4-BE49-F238E27FC236}">
              <a16:creationId xmlns:a16="http://schemas.microsoft.com/office/drawing/2014/main" id="{00000000-0008-0000-0100-000033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4" name="Picture 57">
          <a:extLst>
            <a:ext uri="{FF2B5EF4-FFF2-40B4-BE49-F238E27FC236}">
              <a16:creationId xmlns:a16="http://schemas.microsoft.com/office/drawing/2014/main" id="{00000000-0008-0000-0100-000034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5" name="Picture 57">
          <a:extLst>
            <a:ext uri="{FF2B5EF4-FFF2-40B4-BE49-F238E27FC236}">
              <a16:creationId xmlns:a16="http://schemas.microsoft.com/office/drawing/2014/main" id="{00000000-0008-0000-0100-000035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6" name="Picture 57">
          <a:extLst>
            <a:ext uri="{FF2B5EF4-FFF2-40B4-BE49-F238E27FC236}">
              <a16:creationId xmlns:a16="http://schemas.microsoft.com/office/drawing/2014/main" id="{00000000-0008-0000-0100-000036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7" name="Picture 57">
          <a:extLst>
            <a:ext uri="{FF2B5EF4-FFF2-40B4-BE49-F238E27FC236}">
              <a16:creationId xmlns:a16="http://schemas.microsoft.com/office/drawing/2014/main" id="{00000000-0008-0000-0100-000037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8" name="Picture 57">
          <a:extLst>
            <a:ext uri="{FF2B5EF4-FFF2-40B4-BE49-F238E27FC236}">
              <a16:creationId xmlns:a16="http://schemas.microsoft.com/office/drawing/2014/main" id="{00000000-0008-0000-0100-000038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89" name="Picture 57">
          <a:extLst>
            <a:ext uri="{FF2B5EF4-FFF2-40B4-BE49-F238E27FC236}">
              <a16:creationId xmlns:a16="http://schemas.microsoft.com/office/drawing/2014/main" id="{00000000-0008-0000-0100-000039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0" name="Picture 57">
          <a:extLst>
            <a:ext uri="{FF2B5EF4-FFF2-40B4-BE49-F238E27FC236}">
              <a16:creationId xmlns:a16="http://schemas.microsoft.com/office/drawing/2014/main" id="{00000000-0008-0000-0100-00003A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1" name="Picture 57">
          <a:extLst>
            <a:ext uri="{FF2B5EF4-FFF2-40B4-BE49-F238E27FC236}">
              <a16:creationId xmlns:a16="http://schemas.microsoft.com/office/drawing/2014/main" id="{00000000-0008-0000-0100-00003B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2" name="Picture 57">
          <a:extLst>
            <a:ext uri="{FF2B5EF4-FFF2-40B4-BE49-F238E27FC236}">
              <a16:creationId xmlns:a16="http://schemas.microsoft.com/office/drawing/2014/main" id="{00000000-0008-0000-0100-00003C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3" name="Picture 57">
          <a:extLst>
            <a:ext uri="{FF2B5EF4-FFF2-40B4-BE49-F238E27FC236}">
              <a16:creationId xmlns:a16="http://schemas.microsoft.com/office/drawing/2014/main" id="{00000000-0008-0000-0100-00003D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4" name="Picture 57">
          <a:extLst>
            <a:ext uri="{FF2B5EF4-FFF2-40B4-BE49-F238E27FC236}">
              <a16:creationId xmlns:a16="http://schemas.microsoft.com/office/drawing/2014/main" id="{00000000-0008-0000-0100-00003E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5" name="Picture 57">
          <a:extLst>
            <a:ext uri="{FF2B5EF4-FFF2-40B4-BE49-F238E27FC236}">
              <a16:creationId xmlns:a16="http://schemas.microsoft.com/office/drawing/2014/main" id="{00000000-0008-0000-0100-00003F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6" name="Picture 57">
          <a:extLst>
            <a:ext uri="{FF2B5EF4-FFF2-40B4-BE49-F238E27FC236}">
              <a16:creationId xmlns:a16="http://schemas.microsoft.com/office/drawing/2014/main" id="{00000000-0008-0000-0100-000040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7" name="Picture 57">
          <a:extLst>
            <a:ext uri="{FF2B5EF4-FFF2-40B4-BE49-F238E27FC236}">
              <a16:creationId xmlns:a16="http://schemas.microsoft.com/office/drawing/2014/main" id="{00000000-0008-0000-0100-000041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8" name="Picture 57">
          <a:extLst>
            <a:ext uri="{FF2B5EF4-FFF2-40B4-BE49-F238E27FC236}">
              <a16:creationId xmlns:a16="http://schemas.microsoft.com/office/drawing/2014/main" id="{00000000-0008-0000-0100-000042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699" name="Picture 57">
          <a:extLst>
            <a:ext uri="{FF2B5EF4-FFF2-40B4-BE49-F238E27FC236}">
              <a16:creationId xmlns:a16="http://schemas.microsoft.com/office/drawing/2014/main" id="{00000000-0008-0000-0100-000043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0" name="Picture 57">
          <a:extLst>
            <a:ext uri="{FF2B5EF4-FFF2-40B4-BE49-F238E27FC236}">
              <a16:creationId xmlns:a16="http://schemas.microsoft.com/office/drawing/2014/main" id="{00000000-0008-0000-0100-000044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1" name="Picture 57">
          <a:extLst>
            <a:ext uri="{FF2B5EF4-FFF2-40B4-BE49-F238E27FC236}">
              <a16:creationId xmlns:a16="http://schemas.microsoft.com/office/drawing/2014/main" id="{00000000-0008-0000-0100-000045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2" name="Picture 57">
          <a:extLst>
            <a:ext uri="{FF2B5EF4-FFF2-40B4-BE49-F238E27FC236}">
              <a16:creationId xmlns:a16="http://schemas.microsoft.com/office/drawing/2014/main" id="{00000000-0008-0000-0100-000046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3" name="Picture 57">
          <a:extLst>
            <a:ext uri="{FF2B5EF4-FFF2-40B4-BE49-F238E27FC236}">
              <a16:creationId xmlns:a16="http://schemas.microsoft.com/office/drawing/2014/main" id="{00000000-0008-0000-0100-000047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4" name="Picture 57">
          <a:extLst>
            <a:ext uri="{FF2B5EF4-FFF2-40B4-BE49-F238E27FC236}">
              <a16:creationId xmlns:a16="http://schemas.microsoft.com/office/drawing/2014/main" id="{00000000-0008-0000-0100-000048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5" name="Picture 57">
          <a:extLst>
            <a:ext uri="{FF2B5EF4-FFF2-40B4-BE49-F238E27FC236}">
              <a16:creationId xmlns:a16="http://schemas.microsoft.com/office/drawing/2014/main" id="{00000000-0008-0000-0100-000049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6" name="Picture 57">
          <a:extLst>
            <a:ext uri="{FF2B5EF4-FFF2-40B4-BE49-F238E27FC236}">
              <a16:creationId xmlns:a16="http://schemas.microsoft.com/office/drawing/2014/main" id="{00000000-0008-0000-0100-00004A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7" name="Picture 57">
          <a:extLst>
            <a:ext uri="{FF2B5EF4-FFF2-40B4-BE49-F238E27FC236}">
              <a16:creationId xmlns:a16="http://schemas.microsoft.com/office/drawing/2014/main" id="{00000000-0008-0000-0100-00004B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8" name="Picture 57">
          <a:extLst>
            <a:ext uri="{FF2B5EF4-FFF2-40B4-BE49-F238E27FC236}">
              <a16:creationId xmlns:a16="http://schemas.microsoft.com/office/drawing/2014/main" id="{00000000-0008-0000-0100-00004C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09" name="Picture 57">
          <a:extLst>
            <a:ext uri="{FF2B5EF4-FFF2-40B4-BE49-F238E27FC236}">
              <a16:creationId xmlns:a16="http://schemas.microsoft.com/office/drawing/2014/main" id="{00000000-0008-0000-0100-00004D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0" name="Picture 57">
          <a:extLst>
            <a:ext uri="{FF2B5EF4-FFF2-40B4-BE49-F238E27FC236}">
              <a16:creationId xmlns:a16="http://schemas.microsoft.com/office/drawing/2014/main" id="{00000000-0008-0000-0100-00004E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1" name="Picture 57">
          <a:extLst>
            <a:ext uri="{FF2B5EF4-FFF2-40B4-BE49-F238E27FC236}">
              <a16:creationId xmlns:a16="http://schemas.microsoft.com/office/drawing/2014/main" id="{00000000-0008-0000-0100-00004F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2" name="Picture 57">
          <a:extLst>
            <a:ext uri="{FF2B5EF4-FFF2-40B4-BE49-F238E27FC236}">
              <a16:creationId xmlns:a16="http://schemas.microsoft.com/office/drawing/2014/main" id="{00000000-0008-0000-0100-000050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3" name="Picture 57">
          <a:extLst>
            <a:ext uri="{FF2B5EF4-FFF2-40B4-BE49-F238E27FC236}">
              <a16:creationId xmlns:a16="http://schemas.microsoft.com/office/drawing/2014/main" id="{00000000-0008-0000-0100-000051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4" name="Picture 57">
          <a:extLst>
            <a:ext uri="{FF2B5EF4-FFF2-40B4-BE49-F238E27FC236}">
              <a16:creationId xmlns:a16="http://schemas.microsoft.com/office/drawing/2014/main" id="{00000000-0008-0000-0100-000052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5" name="Picture 57">
          <a:extLst>
            <a:ext uri="{FF2B5EF4-FFF2-40B4-BE49-F238E27FC236}">
              <a16:creationId xmlns:a16="http://schemas.microsoft.com/office/drawing/2014/main" id="{00000000-0008-0000-0100-000053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6" name="Picture 57">
          <a:extLst>
            <a:ext uri="{FF2B5EF4-FFF2-40B4-BE49-F238E27FC236}">
              <a16:creationId xmlns:a16="http://schemas.microsoft.com/office/drawing/2014/main" id="{00000000-0008-0000-0100-000054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7" name="Picture 57">
          <a:extLst>
            <a:ext uri="{FF2B5EF4-FFF2-40B4-BE49-F238E27FC236}">
              <a16:creationId xmlns:a16="http://schemas.microsoft.com/office/drawing/2014/main" id="{00000000-0008-0000-0100-000055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8" name="Picture 57">
          <a:extLst>
            <a:ext uri="{FF2B5EF4-FFF2-40B4-BE49-F238E27FC236}">
              <a16:creationId xmlns:a16="http://schemas.microsoft.com/office/drawing/2014/main" id="{00000000-0008-0000-0100-000056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19" name="Picture 57">
          <a:extLst>
            <a:ext uri="{FF2B5EF4-FFF2-40B4-BE49-F238E27FC236}">
              <a16:creationId xmlns:a16="http://schemas.microsoft.com/office/drawing/2014/main" id="{00000000-0008-0000-0100-000057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0" name="Picture 57">
          <a:extLst>
            <a:ext uri="{FF2B5EF4-FFF2-40B4-BE49-F238E27FC236}">
              <a16:creationId xmlns:a16="http://schemas.microsoft.com/office/drawing/2014/main" id="{00000000-0008-0000-0100-000058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1" name="Picture 57">
          <a:extLst>
            <a:ext uri="{FF2B5EF4-FFF2-40B4-BE49-F238E27FC236}">
              <a16:creationId xmlns:a16="http://schemas.microsoft.com/office/drawing/2014/main" id="{00000000-0008-0000-0100-000059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2" name="Picture 57">
          <a:extLst>
            <a:ext uri="{FF2B5EF4-FFF2-40B4-BE49-F238E27FC236}">
              <a16:creationId xmlns:a16="http://schemas.microsoft.com/office/drawing/2014/main" id="{00000000-0008-0000-0100-00005A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3" name="Picture 57">
          <a:extLst>
            <a:ext uri="{FF2B5EF4-FFF2-40B4-BE49-F238E27FC236}">
              <a16:creationId xmlns:a16="http://schemas.microsoft.com/office/drawing/2014/main" id="{00000000-0008-0000-0100-00005B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4" name="Picture 57">
          <a:extLst>
            <a:ext uri="{FF2B5EF4-FFF2-40B4-BE49-F238E27FC236}">
              <a16:creationId xmlns:a16="http://schemas.microsoft.com/office/drawing/2014/main" id="{00000000-0008-0000-0100-00005C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5" name="Picture 57">
          <a:extLst>
            <a:ext uri="{FF2B5EF4-FFF2-40B4-BE49-F238E27FC236}">
              <a16:creationId xmlns:a16="http://schemas.microsoft.com/office/drawing/2014/main" id="{00000000-0008-0000-0100-00005D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6" name="Picture 57">
          <a:extLst>
            <a:ext uri="{FF2B5EF4-FFF2-40B4-BE49-F238E27FC236}">
              <a16:creationId xmlns:a16="http://schemas.microsoft.com/office/drawing/2014/main" id="{00000000-0008-0000-0100-00005E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7" name="Picture 57">
          <a:extLst>
            <a:ext uri="{FF2B5EF4-FFF2-40B4-BE49-F238E27FC236}">
              <a16:creationId xmlns:a16="http://schemas.microsoft.com/office/drawing/2014/main" id="{00000000-0008-0000-0100-00005F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8" name="Picture 57">
          <a:extLst>
            <a:ext uri="{FF2B5EF4-FFF2-40B4-BE49-F238E27FC236}">
              <a16:creationId xmlns:a16="http://schemas.microsoft.com/office/drawing/2014/main" id="{00000000-0008-0000-0100-000060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29" name="Picture 57">
          <a:extLst>
            <a:ext uri="{FF2B5EF4-FFF2-40B4-BE49-F238E27FC236}">
              <a16:creationId xmlns:a16="http://schemas.microsoft.com/office/drawing/2014/main" id="{00000000-0008-0000-0100-000061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0" name="Picture 57">
          <a:extLst>
            <a:ext uri="{FF2B5EF4-FFF2-40B4-BE49-F238E27FC236}">
              <a16:creationId xmlns:a16="http://schemas.microsoft.com/office/drawing/2014/main" id="{00000000-0008-0000-0100-000062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1" name="Picture 57">
          <a:extLst>
            <a:ext uri="{FF2B5EF4-FFF2-40B4-BE49-F238E27FC236}">
              <a16:creationId xmlns:a16="http://schemas.microsoft.com/office/drawing/2014/main" id="{00000000-0008-0000-0100-000063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2" name="Picture 57">
          <a:extLst>
            <a:ext uri="{FF2B5EF4-FFF2-40B4-BE49-F238E27FC236}">
              <a16:creationId xmlns:a16="http://schemas.microsoft.com/office/drawing/2014/main" id="{00000000-0008-0000-0100-000064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3" name="Picture 57">
          <a:extLst>
            <a:ext uri="{FF2B5EF4-FFF2-40B4-BE49-F238E27FC236}">
              <a16:creationId xmlns:a16="http://schemas.microsoft.com/office/drawing/2014/main" id="{00000000-0008-0000-0100-000065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4" name="Picture 57">
          <a:extLst>
            <a:ext uri="{FF2B5EF4-FFF2-40B4-BE49-F238E27FC236}">
              <a16:creationId xmlns:a16="http://schemas.microsoft.com/office/drawing/2014/main" id="{00000000-0008-0000-0100-000066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5" name="Picture 57">
          <a:extLst>
            <a:ext uri="{FF2B5EF4-FFF2-40B4-BE49-F238E27FC236}">
              <a16:creationId xmlns:a16="http://schemas.microsoft.com/office/drawing/2014/main" id="{00000000-0008-0000-0100-000067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6" name="Picture 57">
          <a:extLst>
            <a:ext uri="{FF2B5EF4-FFF2-40B4-BE49-F238E27FC236}">
              <a16:creationId xmlns:a16="http://schemas.microsoft.com/office/drawing/2014/main" id="{00000000-0008-0000-0100-000068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7" name="Picture 57">
          <a:extLst>
            <a:ext uri="{FF2B5EF4-FFF2-40B4-BE49-F238E27FC236}">
              <a16:creationId xmlns:a16="http://schemas.microsoft.com/office/drawing/2014/main" id="{00000000-0008-0000-0100-000069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8" name="Picture 57">
          <a:extLst>
            <a:ext uri="{FF2B5EF4-FFF2-40B4-BE49-F238E27FC236}">
              <a16:creationId xmlns:a16="http://schemas.microsoft.com/office/drawing/2014/main" id="{00000000-0008-0000-0100-00006A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39" name="Picture 57">
          <a:extLst>
            <a:ext uri="{FF2B5EF4-FFF2-40B4-BE49-F238E27FC236}">
              <a16:creationId xmlns:a16="http://schemas.microsoft.com/office/drawing/2014/main" id="{00000000-0008-0000-0100-00006B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40" name="Picture 57">
          <a:extLst>
            <a:ext uri="{FF2B5EF4-FFF2-40B4-BE49-F238E27FC236}">
              <a16:creationId xmlns:a16="http://schemas.microsoft.com/office/drawing/2014/main" id="{00000000-0008-0000-0100-00006C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41" name="Picture 57">
          <a:extLst>
            <a:ext uri="{FF2B5EF4-FFF2-40B4-BE49-F238E27FC236}">
              <a16:creationId xmlns:a16="http://schemas.microsoft.com/office/drawing/2014/main" id="{00000000-0008-0000-0100-00006D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42" name="Picture 57">
          <a:extLst>
            <a:ext uri="{FF2B5EF4-FFF2-40B4-BE49-F238E27FC236}">
              <a16:creationId xmlns:a16="http://schemas.microsoft.com/office/drawing/2014/main" id="{00000000-0008-0000-0100-00006E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43" name="Picture 57">
          <a:extLst>
            <a:ext uri="{FF2B5EF4-FFF2-40B4-BE49-F238E27FC236}">
              <a16:creationId xmlns:a16="http://schemas.microsoft.com/office/drawing/2014/main" id="{00000000-0008-0000-0100-00006F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9525" cy="190500"/>
    <xdr:pic>
      <xdr:nvPicPr>
        <xdr:cNvPr id="5744" name="Picture 57">
          <a:extLst>
            <a:ext uri="{FF2B5EF4-FFF2-40B4-BE49-F238E27FC236}">
              <a16:creationId xmlns:a16="http://schemas.microsoft.com/office/drawing/2014/main" id="{00000000-0008-0000-0100-000070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GESTAO%202019\FINANCEIRO\FORMACAO%20DE%20PRE&#199;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"/>
      <sheetName val="MS"/>
      <sheetName val="DF"/>
      <sheetName val="DE"/>
      <sheetName val="MA"/>
      <sheetName val="RJ"/>
      <sheetName val="CN"/>
      <sheetName val="SP"/>
      <sheetName val="MG"/>
      <sheetName val="PR"/>
      <sheetName val="SC"/>
      <sheetName val="RS"/>
      <sheetName val="PREÇO POR ESTADO"/>
      <sheetName val="NCM POR ESTADO"/>
      <sheetName val="ST POR E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O4" t="str">
            <v>RS</v>
          </cell>
          <cell r="P4">
            <v>5</v>
          </cell>
        </row>
        <row r="5">
          <cell r="O5" t="str">
            <v>SC</v>
          </cell>
          <cell r="P5">
            <v>8</v>
          </cell>
        </row>
        <row r="6">
          <cell r="O6" t="str">
            <v>PR</v>
          </cell>
          <cell r="P6">
            <v>3</v>
          </cell>
        </row>
        <row r="7">
          <cell r="O7" t="str">
            <v>SP</v>
          </cell>
          <cell r="P7">
            <v>2</v>
          </cell>
        </row>
        <row r="8">
          <cell r="O8" t="str">
            <v>MG</v>
          </cell>
          <cell r="P8">
            <v>4</v>
          </cell>
        </row>
        <row r="9">
          <cell r="O9" t="str">
            <v>RJ</v>
          </cell>
          <cell r="P9">
            <v>6</v>
          </cell>
        </row>
        <row r="10">
          <cell r="O10" t="str">
            <v>MA</v>
          </cell>
          <cell r="P10">
            <v>11</v>
          </cell>
        </row>
        <row r="11">
          <cell r="O11" t="str">
            <v>MS</v>
          </cell>
          <cell r="P11">
            <v>9</v>
          </cell>
        </row>
        <row r="12">
          <cell r="O12" t="str">
            <v>MT</v>
          </cell>
          <cell r="P12">
            <v>7</v>
          </cell>
        </row>
        <row r="13">
          <cell r="O13" t="str">
            <v>DF</v>
          </cell>
          <cell r="P13">
            <v>10</v>
          </cell>
        </row>
        <row r="14">
          <cell r="O14" t="str">
            <v>DE</v>
          </cell>
          <cell r="P14">
            <v>12</v>
          </cell>
        </row>
        <row r="15">
          <cell r="O15" t="str">
            <v>CN</v>
          </cell>
          <cell r="P15">
            <v>13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ndas@floravie.com.b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T390"/>
  <sheetViews>
    <sheetView showGridLines="0" tabSelected="1" topLeftCell="A15" zoomScale="105" zoomScaleNormal="105" zoomScaleSheetLayoutView="100" workbookViewId="0">
      <selection activeCell="E30" sqref="E30"/>
    </sheetView>
  </sheetViews>
  <sheetFormatPr defaultColWidth="14.42578125" defaultRowHeight="15" x14ac:dyDescent="0.25"/>
  <cols>
    <col min="1" max="1" width="8.85546875" style="25" bestFit="1" customWidth="1"/>
    <col min="2" max="2" width="8.5703125" style="25" bestFit="1" customWidth="1"/>
    <col min="3" max="3" width="51.42578125" customWidth="1"/>
    <col min="4" max="4" width="10.140625" bestFit="1" customWidth="1"/>
    <col min="5" max="5" width="6.85546875" style="31" customWidth="1"/>
    <col min="6" max="6" width="10.28515625" customWidth="1"/>
    <col min="7" max="8" width="8.5703125" customWidth="1"/>
    <col min="9" max="9" width="8.5703125" style="117" customWidth="1"/>
    <col min="10" max="10" width="10.7109375" customWidth="1"/>
    <col min="11" max="11" width="11.5703125" style="25" customWidth="1"/>
    <col min="12" max="13" width="12.42578125" customWidth="1"/>
    <col min="14" max="14" width="12.5703125" style="72" customWidth="1"/>
  </cols>
  <sheetData>
    <row r="1" spans="1:20" s="3" customFormat="1" x14ac:dyDescent="0.25">
      <c r="D1" s="24"/>
      <c r="E1" s="24"/>
      <c r="F1" s="30"/>
      <c r="G1" s="4"/>
      <c r="H1" s="4"/>
      <c r="I1" s="113"/>
      <c r="K1" s="34"/>
      <c r="L1" s="5"/>
      <c r="M1" s="108">
        <f>VLOOKUP(C9,'[1]NCM POR ESTADO'!$O$4:$P$15,2,0)</f>
        <v>13</v>
      </c>
      <c r="N1" s="109">
        <f>M1-1</f>
        <v>12</v>
      </c>
      <c r="O1" s="93"/>
      <c r="P1" s="94"/>
      <c r="Q1" s="94"/>
      <c r="R1" s="96"/>
      <c r="S1" s="93"/>
      <c r="T1" s="93"/>
    </row>
    <row r="2" spans="1:20" s="3" customFormat="1" x14ac:dyDescent="0.25">
      <c r="C2" s="52" t="s">
        <v>366</v>
      </c>
      <c r="D2" s="24"/>
      <c r="E2" s="22"/>
      <c r="F2" s="30"/>
      <c r="G2" s="38"/>
      <c r="H2" s="38"/>
      <c r="I2" s="114"/>
      <c r="K2" s="6"/>
      <c r="M2" s="94"/>
      <c r="N2" s="92"/>
      <c r="O2" s="93"/>
      <c r="P2" s="94"/>
      <c r="Q2" s="93"/>
      <c r="R2" s="96"/>
      <c r="S2" s="93"/>
      <c r="T2" s="93"/>
    </row>
    <row r="3" spans="1:20" s="3" customFormat="1" x14ac:dyDescent="0.25">
      <c r="C3" s="3" t="s">
        <v>279</v>
      </c>
      <c r="D3" s="7"/>
      <c r="E3" s="23"/>
      <c r="F3" s="30"/>
      <c r="G3" s="38"/>
      <c r="H3" s="38"/>
      <c r="I3" s="114"/>
      <c r="J3" s="33"/>
      <c r="K3" s="35"/>
      <c r="L3" s="33"/>
      <c r="M3" s="95"/>
      <c r="N3" s="92"/>
      <c r="O3" s="93"/>
      <c r="P3" s="94"/>
      <c r="Q3" s="103">
        <v>1000</v>
      </c>
      <c r="R3" s="104">
        <v>10</v>
      </c>
      <c r="S3" s="93"/>
      <c r="T3" s="93"/>
    </row>
    <row r="4" spans="1:20" s="3" customFormat="1" ht="12.75" x14ac:dyDescent="0.2">
      <c r="C4" s="101" t="s">
        <v>401</v>
      </c>
      <c r="E4" s="23"/>
      <c r="F4" s="30"/>
      <c r="I4" s="115"/>
      <c r="K4" s="6"/>
      <c r="L4" s="5"/>
      <c r="M4" s="93"/>
      <c r="N4" s="92"/>
      <c r="O4" s="93"/>
      <c r="P4" s="94"/>
      <c r="Q4" s="103">
        <f>L12</f>
        <v>3265.5996119999995</v>
      </c>
      <c r="R4" s="105">
        <f>ROUNDDOWN(Q4*R3/Q3,0)</f>
        <v>32</v>
      </c>
      <c r="S4" s="97"/>
      <c r="T4" s="93"/>
    </row>
    <row r="5" spans="1:20" s="3" customFormat="1" ht="12.75" x14ac:dyDescent="0.2">
      <c r="E5" s="23"/>
      <c r="F5" s="30"/>
      <c r="I5" s="115"/>
      <c r="K5" s="6"/>
      <c r="L5" s="5"/>
      <c r="M5" s="93"/>
      <c r="N5" s="92"/>
      <c r="O5" s="93"/>
      <c r="P5" s="94"/>
      <c r="Q5" s="104"/>
      <c r="R5" s="106"/>
      <c r="S5" s="97"/>
      <c r="T5" s="93"/>
    </row>
    <row r="6" spans="1:20" s="3" customFormat="1" ht="15" customHeight="1" x14ac:dyDescent="0.2">
      <c r="A6" s="149" t="s">
        <v>365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69"/>
      <c r="O6" s="12"/>
      <c r="P6" s="94"/>
      <c r="Q6" s="103">
        <v>1000</v>
      </c>
      <c r="R6" s="104">
        <v>6</v>
      </c>
      <c r="S6" s="97"/>
      <c r="T6" s="93"/>
    </row>
    <row r="7" spans="1:20" s="3" customFormat="1" ht="12.75" x14ac:dyDescent="0.2">
      <c r="D7" s="24"/>
      <c r="E7" s="24"/>
      <c r="F7" s="30"/>
      <c r="G7" s="6"/>
      <c r="H7" s="6"/>
      <c r="I7" s="116"/>
      <c r="J7" s="6"/>
      <c r="K7" s="6"/>
      <c r="L7" s="8"/>
      <c r="M7" s="9"/>
      <c r="N7" s="69"/>
      <c r="O7" s="12"/>
      <c r="P7" s="7"/>
      <c r="Q7" s="103">
        <f>Q4</f>
        <v>3265.5996119999995</v>
      </c>
      <c r="R7" s="105">
        <f>ROUNDDOWN(Q7*R6/Q6,0)</f>
        <v>19</v>
      </c>
      <c r="S7" s="39"/>
      <c r="T7" s="12"/>
    </row>
    <row r="8" spans="1:20" s="3" customFormat="1" ht="12.75" x14ac:dyDescent="0.2">
      <c r="A8" s="142" t="s">
        <v>5</v>
      </c>
      <c r="B8" s="142"/>
      <c r="C8" s="127">
        <v>43355.68035023148</v>
      </c>
      <c r="D8" s="128"/>
      <c r="I8" s="115"/>
      <c r="J8" s="146" t="s">
        <v>262</v>
      </c>
      <c r="K8" s="147"/>
      <c r="L8" s="147"/>
      <c r="M8" s="148"/>
      <c r="N8" s="69"/>
      <c r="O8" s="124"/>
      <c r="P8" s="124"/>
      <c r="Q8" s="107"/>
      <c r="R8" s="106"/>
      <c r="S8" s="39"/>
      <c r="T8" s="12"/>
    </row>
    <row r="9" spans="1:20" s="3" customFormat="1" ht="12.75" x14ac:dyDescent="0.2">
      <c r="A9" s="143" t="s">
        <v>259</v>
      </c>
      <c r="B9" s="143"/>
      <c r="C9" s="153" t="s">
        <v>402</v>
      </c>
      <c r="D9" s="153"/>
      <c r="I9" s="115"/>
      <c r="J9" s="145" t="s">
        <v>312</v>
      </c>
      <c r="K9" s="145"/>
      <c r="L9" s="83">
        <f>J376</f>
        <v>2996.3999999999996</v>
      </c>
      <c r="M9" s="55"/>
      <c r="N9" s="52"/>
      <c r="O9" s="90" t="s">
        <v>393</v>
      </c>
      <c r="P9" s="7"/>
      <c r="Q9" s="103">
        <v>1000</v>
      </c>
      <c r="R9" s="104">
        <v>1</v>
      </c>
      <c r="S9" s="39"/>
      <c r="T9" s="12"/>
    </row>
    <row r="10" spans="1:20" s="3" customFormat="1" ht="12.75" x14ac:dyDescent="0.2">
      <c r="A10" s="144" t="s">
        <v>358</v>
      </c>
      <c r="B10" s="144"/>
      <c r="C10" s="154" t="s">
        <v>403</v>
      </c>
      <c r="D10" s="154"/>
      <c r="I10" s="115"/>
      <c r="J10" s="145" t="s">
        <v>260</v>
      </c>
      <c r="K10" s="145"/>
      <c r="L10" s="76">
        <f>M375</f>
        <v>269.199612</v>
      </c>
      <c r="M10" s="91" t="s">
        <v>258</v>
      </c>
      <c r="N10" s="52"/>
      <c r="O10" s="90" t="s">
        <v>394</v>
      </c>
      <c r="P10" s="7"/>
      <c r="Q10" s="103">
        <f>Q7</f>
        <v>3265.5996119999995</v>
      </c>
      <c r="R10" s="105">
        <f>ROUNDDOWN(Q10*R9/Q9,0)</f>
        <v>3</v>
      </c>
      <c r="S10" s="39"/>
      <c r="T10" s="12"/>
    </row>
    <row r="11" spans="1:20" s="3" customFormat="1" ht="12.75" x14ac:dyDescent="0.2">
      <c r="A11" s="152" t="s">
        <v>6</v>
      </c>
      <c r="B11" s="152"/>
      <c r="C11" s="155" t="s">
        <v>404</v>
      </c>
      <c r="D11" s="155"/>
      <c r="I11" s="115"/>
      <c r="J11" s="64" t="s">
        <v>313</v>
      </c>
      <c r="K11" s="65"/>
      <c r="L11" s="77">
        <v>0</v>
      </c>
      <c r="M11" s="53"/>
      <c r="N11" s="52"/>
      <c r="O11" s="90" t="s">
        <v>396</v>
      </c>
      <c r="P11" s="7"/>
      <c r="R11" s="37"/>
      <c r="S11" s="39"/>
      <c r="T11" s="51"/>
    </row>
    <row r="12" spans="1:20" s="3" customFormat="1" ht="12.75" x14ac:dyDescent="0.2">
      <c r="A12" s="78" t="s">
        <v>8</v>
      </c>
      <c r="B12" s="78"/>
      <c r="C12" s="155"/>
      <c r="D12" s="155"/>
      <c r="I12" s="115"/>
      <c r="J12" s="84" t="s">
        <v>314</v>
      </c>
      <c r="K12" s="85"/>
      <c r="L12" s="86">
        <f>L9+L10+L11</f>
        <v>3265.5996119999995</v>
      </c>
      <c r="M12" s="87"/>
      <c r="N12" s="70"/>
      <c r="O12" s="90" t="s">
        <v>395</v>
      </c>
      <c r="P12" s="7"/>
      <c r="R12" s="40"/>
      <c r="S12" s="39"/>
      <c r="T12" s="12"/>
    </row>
    <row r="13" spans="1:20" s="3" customFormat="1" ht="12.75" x14ac:dyDescent="0.2">
      <c r="A13" s="151" t="s">
        <v>7</v>
      </c>
      <c r="B13" s="151"/>
      <c r="C13" s="141"/>
      <c r="D13" s="141"/>
      <c r="I13" s="115"/>
      <c r="J13" s="89" t="s">
        <v>280</v>
      </c>
      <c r="K13" s="89"/>
      <c r="L13" s="122"/>
      <c r="M13" s="123"/>
      <c r="N13" s="70"/>
      <c r="O13" s="90" t="s">
        <v>397</v>
      </c>
      <c r="P13" s="7"/>
      <c r="R13" s="40"/>
      <c r="S13" s="12"/>
      <c r="T13" s="12"/>
    </row>
    <row r="14" spans="1:20" s="3" customFormat="1" ht="12.75" x14ac:dyDescent="0.2">
      <c r="A14" s="125" t="s">
        <v>0</v>
      </c>
      <c r="B14" s="126"/>
      <c r="C14" s="141"/>
      <c r="D14" s="141"/>
      <c r="I14" s="115"/>
      <c r="J14" s="64" t="s">
        <v>399</v>
      </c>
      <c r="K14" s="65"/>
      <c r="L14" s="82">
        <f>R4</f>
        <v>32</v>
      </c>
      <c r="M14" s="54"/>
      <c r="N14" s="71"/>
      <c r="O14" s="90" t="s">
        <v>398</v>
      </c>
      <c r="P14" s="7"/>
      <c r="R14" s="40"/>
      <c r="S14" s="12"/>
      <c r="T14" s="12"/>
    </row>
    <row r="15" spans="1:20" s="3" customFormat="1" ht="12.75" x14ac:dyDescent="0.2">
      <c r="A15" s="79" t="s">
        <v>360</v>
      </c>
      <c r="B15" s="80"/>
      <c r="C15" s="150"/>
      <c r="D15" s="150"/>
      <c r="I15" s="115"/>
      <c r="J15" s="129" t="s">
        <v>367</v>
      </c>
      <c r="K15" s="130"/>
      <c r="L15" s="102"/>
      <c r="M15" s="54"/>
      <c r="N15" s="71"/>
      <c r="O15" s="88"/>
      <c r="P15" s="7"/>
      <c r="Q15" s="37"/>
      <c r="R15" s="40"/>
      <c r="S15" s="51"/>
      <c r="T15" s="51"/>
    </row>
    <row r="16" spans="1:20" s="3" customFormat="1" ht="12.75" x14ac:dyDescent="0.2">
      <c r="A16" s="125" t="s">
        <v>359</v>
      </c>
      <c r="B16" s="126"/>
      <c r="C16" s="150"/>
      <c r="D16" s="150"/>
      <c r="I16" s="115"/>
      <c r="J16" s="129" t="s">
        <v>400</v>
      </c>
      <c r="K16" s="130"/>
      <c r="L16" s="102">
        <f>R10</f>
        <v>3</v>
      </c>
      <c r="M16" s="54"/>
      <c r="N16" s="71"/>
      <c r="O16" s="41"/>
      <c r="P16" s="7"/>
      <c r="Q16" s="37"/>
      <c r="R16" s="40"/>
      <c r="S16" s="51"/>
      <c r="T16" s="51"/>
    </row>
    <row r="17" spans="1:20" s="3" customFormat="1" ht="12.75" x14ac:dyDescent="0.2">
      <c r="A17" s="125" t="s">
        <v>261</v>
      </c>
      <c r="B17" s="126"/>
      <c r="C17" s="150"/>
      <c r="D17" s="150"/>
      <c r="I17" s="115"/>
      <c r="J17" s="131" t="s">
        <v>368</v>
      </c>
      <c r="K17" s="132"/>
      <c r="L17" s="132"/>
      <c r="M17" s="133"/>
      <c r="N17" s="71"/>
      <c r="O17" s="41"/>
      <c r="P17" s="7"/>
      <c r="Q17" s="51"/>
      <c r="R17" s="40"/>
      <c r="S17" s="51"/>
      <c r="T17" s="51"/>
    </row>
    <row r="18" spans="1:20" s="3" customFormat="1" ht="12.75" x14ac:dyDescent="0.2">
      <c r="A18" s="125" t="s">
        <v>361</v>
      </c>
      <c r="B18" s="126"/>
      <c r="C18" s="140"/>
      <c r="D18" s="140"/>
      <c r="I18" s="115"/>
      <c r="J18" s="134"/>
      <c r="K18" s="135"/>
      <c r="L18" s="135"/>
      <c r="M18" s="136"/>
      <c r="N18" s="71"/>
      <c r="O18" s="41"/>
      <c r="P18" s="7"/>
      <c r="Q18" s="51"/>
      <c r="R18" s="40"/>
      <c r="S18" s="51"/>
      <c r="T18" s="51"/>
    </row>
    <row r="19" spans="1:20" s="3" customFormat="1" ht="12.75" x14ac:dyDescent="0.2">
      <c r="A19" s="79" t="s">
        <v>362</v>
      </c>
      <c r="B19" s="80"/>
      <c r="C19" s="140"/>
      <c r="D19" s="140"/>
      <c r="I19" s="115"/>
      <c r="J19" s="134"/>
      <c r="K19" s="135"/>
      <c r="L19" s="135"/>
      <c r="M19" s="136"/>
      <c r="N19" s="71"/>
      <c r="O19" s="41"/>
      <c r="P19" s="7"/>
      <c r="Q19" s="51"/>
      <c r="R19" s="40"/>
      <c r="S19" s="51"/>
      <c r="T19" s="51"/>
    </row>
    <row r="20" spans="1:20" s="3" customFormat="1" ht="12.75" x14ac:dyDescent="0.2">
      <c r="A20" s="79" t="s">
        <v>363</v>
      </c>
      <c r="B20" s="80"/>
      <c r="C20" s="140"/>
      <c r="D20" s="140"/>
      <c r="I20" s="115"/>
      <c r="J20" s="134"/>
      <c r="K20" s="135"/>
      <c r="L20" s="135"/>
      <c r="M20" s="136"/>
      <c r="N20" s="71"/>
      <c r="O20" s="41"/>
      <c r="P20" s="7"/>
      <c r="Q20" s="51"/>
      <c r="R20" s="40"/>
      <c r="S20" s="51"/>
      <c r="T20" s="51"/>
    </row>
    <row r="21" spans="1:20" s="3" customFormat="1" ht="12.75" x14ac:dyDescent="0.2">
      <c r="A21" s="79" t="s">
        <v>364</v>
      </c>
      <c r="B21" s="81"/>
      <c r="C21" s="140"/>
      <c r="D21" s="140"/>
      <c r="I21" s="115"/>
      <c r="J21" s="137"/>
      <c r="K21" s="138"/>
      <c r="L21" s="138"/>
      <c r="M21" s="139"/>
      <c r="N21" s="71"/>
      <c r="O21" s="41"/>
      <c r="P21" s="7"/>
      <c r="Q21" s="51"/>
      <c r="R21" s="40"/>
      <c r="S21" s="51"/>
      <c r="T21" s="51"/>
    </row>
    <row r="22" spans="1:20" s="3" customFormat="1" ht="12.75" x14ac:dyDescent="0.2">
      <c r="C22" s="43"/>
      <c r="D22" s="44"/>
      <c r="I22" s="115"/>
      <c r="N22" s="52"/>
      <c r="O22" s="12"/>
      <c r="P22" s="7"/>
      <c r="Q22" s="42"/>
      <c r="R22" s="37"/>
      <c r="S22" s="42"/>
      <c r="T22" s="42"/>
    </row>
    <row r="23" spans="1:20" x14ac:dyDescent="0.25">
      <c r="C23" s="2"/>
      <c r="D23" s="99" t="s">
        <v>369</v>
      </c>
      <c r="E23" s="100"/>
      <c r="K23" s="36"/>
      <c r="M23" s="1"/>
    </row>
    <row r="24" spans="1:20" x14ac:dyDescent="0.25">
      <c r="A24" s="26"/>
      <c r="B24" s="26"/>
      <c r="C24" s="10"/>
      <c r="D24" s="13"/>
      <c r="E24" s="32"/>
      <c r="F24" s="13"/>
      <c r="G24" s="19"/>
      <c r="H24" s="19"/>
      <c r="I24" s="118"/>
      <c r="J24" s="20"/>
      <c r="L24" s="10"/>
      <c r="M24" s="11"/>
    </row>
    <row r="25" spans="1:20" ht="22.5" x14ac:dyDescent="0.25">
      <c r="A25" s="56" t="s">
        <v>65</v>
      </c>
      <c r="B25" s="56" t="s">
        <v>253</v>
      </c>
      <c r="C25" s="63" t="s">
        <v>1</v>
      </c>
      <c r="D25" s="57" t="s">
        <v>2</v>
      </c>
      <c r="E25" s="58" t="s">
        <v>3</v>
      </c>
      <c r="F25" s="59" t="s">
        <v>4</v>
      </c>
      <c r="G25" s="98" t="s">
        <v>62</v>
      </c>
      <c r="H25" s="110" t="s">
        <v>405</v>
      </c>
      <c r="I25" s="119"/>
      <c r="J25" s="60" t="s">
        <v>63</v>
      </c>
      <c r="K25" s="61" t="s">
        <v>64</v>
      </c>
      <c r="L25" s="62" t="s">
        <v>263</v>
      </c>
      <c r="M25" s="62" t="s">
        <v>257</v>
      </c>
      <c r="N25" s="68" t="s">
        <v>281</v>
      </c>
    </row>
    <row r="26" spans="1:20" ht="15" hidden="1" customHeight="1" x14ac:dyDescent="0.25">
      <c r="A26" s="14"/>
      <c r="B26" s="66"/>
      <c r="C26" s="67" t="s">
        <v>379</v>
      </c>
      <c r="D26" s="74"/>
      <c r="E26" s="74"/>
      <c r="F26" s="74"/>
      <c r="G26" s="74"/>
      <c r="H26" s="74"/>
      <c r="I26" s="120"/>
      <c r="J26" s="74"/>
      <c r="K26" s="74"/>
      <c r="L26" s="74"/>
      <c r="M26" s="74"/>
      <c r="N26" s="75"/>
    </row>
    <row r="27" spans="1:20" x14ac:dyDescent="0.25">
      <c r="A27" s="14" t="s">
        <v>406</v>
      </c>
      <c r="B27" s="49" t="s">
        <v>338</v>
      </c>
      <c r="C27" s="111" t="s">
        <v>351</v>
      </c>
      <c r="D27" s="16">
        <v>16.2</v>
      </c>
      <c r="E27" s="45">
        <f t="shared" ref="E27:E355" si="0">$E$23</f>
        <v>0</v>
      </c>
      <c r="F27" s="16">
        <f t="shared" ref="F27:F33" si="1">D27-(D27*E27)</f>
        <v>16.2</v>
      </c>
      <c r="G27" s="17">
        <v>4</v>
      </c>
      <c r="H27" s="17">
        <v>12</v>
      </c>
      <c r="I27" s="121">
        <f>H27*G27</f>
        <v>48</v>
      </c>
      <c r="J27" s="16">
        <f>I27*D27</f>
        <v>777.59999999999991</v>
      </c>
      <c r="K27" s="46">
        <v>9.8262000000000016E-2</v>
      </c>
      <c r="L27" s="18">
        <f>I27*F27</f>
        <v>777.59999999999991</v>
      </c>
      <c r="M27" s="18">
        <f>L27*K27</f>
        <v>76.408531199999999</v>
      </c>
      <c r="N27" s="73">
        <f>L27+M27</f>
        <v>854.00853119999988</v>
      </c>
    </row>
    <row r="28" spans="1:20" ht="15.75" customHeight="1" x14ac:dyDescent="0.25">
      <c r="A28" s="14" t="s">
        <v>407</v>
      </c>
      <c r="B28" s="49" t="s">
        <v>338</v>
      </c>
      <c r="C28" s="111" t="s">
        <v>352</v>
      </c>
      <c r="D28" s="16">
        <v>12.1</v>
      </c>
      <c r="E28" s="45">
        <f t="shared" si="0"/>
        <v>0</v>
      </c>
      <c r="F28" s="16">
        <f t="shared" si="1"/>
        <v>12.1</v>
      </c>
      <c r="G28" s="17">
        <v>4</v>
      </c>
      <c r="H28" s="17">
        <v>12</v>
      </c>
      <c r="I28" s="121">
        <f t="shared" ref="I28:I91" si="2">H28*G28</f>
        <v>48</v>
      </c>
      <c r="J28" s="16">
        <f t="shared" ref="J28:J33" si="3">I28*D28</f>
        <v>580.79999999999995</v>
      </c>
      <c r="K28" s="46">
        <v>0.106686</v>
      </c>
      <c r="L28" s="18">
        <f t="shared" ref="L28:L33" si="4">I28*F28</f>
        <v>580.79999999999995</v>
      </c>
      <c r="M28" s="18">
        <f t="shared" ref="M28:M33" si="5">L28*K28</f>
        <v>61.963228799999996</v>
      </c>
      <c r="N28" s="73">
        <f t="shared" ref="N28:N33" si="6">L28+M28</f>
        <v>642.76322879999998</v>
      </c>
    </row>
    <row r="29" spans="1:20" x14ac:dyDescent="0.25">
      <c r="A29" s="14" t="s">
        <v>407</v>
      </c>
      <c r="B29" s="49" t="s">
        <v>338</v>
      </c>
      <c r="C29" s="111" t="s">
        <v>353</v>
      </c>
      <c r="D29" s="16">
        <v>3.1</v>
      </c>
      <c r="E29" s="45">
        <f t="shared" si="0"/>
        <v>0</v>
      </c>
      <c r="F29" s="16">
        <f t="shared" si="1"/>
        <v>3.1</v>
      </c>
      <c r="G29" s="17">
        <v>1</v>
      </c>
      <c r="H29" s="17">
        <v>12</v>
      </c>
      <c r="I29" s="121">
        <f t="shared" si="2"/>
        <v>12</v>
      </c>
      <c r="J29" s="16">
        <f t="shared" si="3"/>
        <v>37.200000000000003</v>
      </c>
      <c r="K29" s="46">
        <v>0.106686</v>
      </c>
      <c r="L29" s="18">
        <f t="shared" si="4"/>
        <v>37.200000000000003</v>
      </c>
      <c r="M29" s="18">
        <f t="shared" si="5"/>
        <v>3.9687192000000002</v>
      </c>
      <c r="N29" s="73">
        <f t="shared" si="6"/>
        <v>41.168719200000005</v>
      </c>
    </row>
    <row r="30" spans="1:20" x14ac:dyDescent="0.25">
      <c r="A30" s="14" t="s">
        <v>408</v>
      </c>
      <c r="B30" s="49" t="s">
        <v>338</v>
      </c>
      <c r="C30" s="111" t="s">
        <v>354</v>
      </c>
      <c r="D30" s="16">
        <v>4.2</v>
      </c>
      <c r="E30" s="45">
        <f t="shared" si="0"/>
        <v>0</v>
      </c>
      <c r="F30" s="16">
        <f t="shared" si="1"/>
        <v>4.2</v>
      </c>
      <c r="G30" s="17">
        <v>1</v>
      </c>
      <c r="H30" s="17">
        <v>12</v>
      </c>
      <c r="I30" s="121">
        <f>H30*G30</f>
        <v>12</v>
      </c>
      <c r="J30" s="16">
        <f t="shared" si="3"/>
        <v>50.400000000000006</v>
      </c>
      <c r="K30" s="46">
        <v>0</v>
      </c>
      <c r="L30" s="18">
        <f t="shared" si="4"/>
        <v>50.400000000000006</v>
      </c>
      <c r="M30" s="18">
        <f t="shared" si="5"/>
        <v>0</v>
      </c>
      <c r="N30" s="73">
        <f t="shared" si="6"/>
        <v>50.400000000000006</v>
      </c>
    </row>
    <row r="31" spans="1:20" x14ac:dyDescent="0.25">
      <c r="A31" s="14" t="s">
        <v>409</v>
      </c>
      <c r="B31" s="49" t="s">
        <v>338</v>
      </c>
      <c r="C31" s="111" t="s">
        <v>355</v>
      </c>
      <c r="D31" s="16">
        <v>10.1</v>
      </c>
      <c r="E31" s="45">
        <f t="shared" si="0"/>
        <v>0</v>
      </c>
      <c r="F31" s="16">
        <f t="shared" si="1"/>
        <v>10.1</v>
      </c>
      <c r="G31" s="17">
        <v>2</v>
      </c>
      <c r="H31" s="17">
        <v>12</v>
      </c>
      <c r="I31" s="121">
        <f>H31*G31</f>
        <v>24</v>
      </c>
      <c r="J31" s="16">
        <f>I31*D31</f>
        <v>242.39999999999998</v>
      </c>
      <c r="K31" s="46">
        <v>6.7301999999999973E-2</v>
      </c>
      <c r="L31" s="18">
        <f t="shared" si="4"/>
        <v>242.39999999999998</v>
      </c>
      <c r="M31" s="18">
        <f t="shared" si="5"/>
        <v>16.314004799999992</v>
      </c>
      <c r="N31" s="73">
        <f t="shared" si="6"/>
        <v>258.7140048</v>
      </c>
    </row>
    <row r="32" spans="1:20" x14ac:dyDescent="0.25">
      <c r="A32" s="14" t="s">
        <v>409</v>
      </c>
      <c r="B32" s="49" t="s">
        <v>338</v>
      </c>
      <c r="C32" s="111" t="s">
        <v>356</v>
      </c>
      <c r="D32" s="16">
        <v>24.2</v>
      </c>
      <c r="E32" s="45">
        <f t="shared" si="0"/>
        <v>0</v>
      </c>
      <c r="F32" s="16">
        <f t="shared" si="1"/>
        <v>24.2</v>
      </c>
      <c r="G32" s="17">
        <v>4</v>
      </c>
      <c r="H32" s="17">
        <v>6</v>
      </c>
      <c r="I32" s="121">
        <f t="shared" si="2"/>
        <v>24</v>
      </c>
      <c r="J32" s="16">
        <f t="shared" si="3"/>
        <v>580.79999999999995</v>
      </c>
      <c r="K32" s="46">
        <v>6.7301999999999973E-2</v>
      </c>
      <c r="L32" s="18">
        <f t="shared" si="4"/>
        <v>580.79999999999995</v>
      </c>
      <c r="M32" s="18">
        <f t="shared" si="5"/>
        <v>39.089001599999982</v>
      </c>
      <c r="N32" s="73">
        <f t="shared" si="6"/>
        <v>619.88900159999992</v>
      </c>
    </row>
    <row r="33" spans="1:14" x14ac:dyDescent="0.25">
      <c r="A33" s="14" t="s">
        <v>406</v>
      </c>
      <c r="B33" s="49" t="s">
        <v>338</v>
      </c>
      <c r="C33" s="111" t="s">
        <v>357</v>
      </c>
      <c r="D33" s="16">
        <v>30.299999999999997</v>
      </c>
      <c r="E33" s="45">
        <f t="shared" si="0"/>
        <v>0</v>
      </c>
      <c r="F33" s="16">
        <f t="shared" si="1"/>
        <v>30.299999999999997</v>
      </c>
      <c r="G33" s="17">
        <v>4</v>
      </c>
      <c r="H33" s="17">
        <v>6</v>
      </c>
      <c r="I33" s="121">
        <f t="shared" si="2"/>
        <v>24</v>
      </c>
      <c r="J33" s="16">
        <f t="shared" si="3"/>
        <v>727.19999999999993</v>
      </c>
      <c r="K33" s="46">
        <v>9.8262000000000016E-2</v>
      </c>
      <c r="L33" s="18">
        <f t="shared" si="4"/>
        <v>727.19999999999993</v>
      </c>
      <c r="M33" s="18">
        <f t="shared" si="5"/>
        <v>71.456126400000002</v>
      </c>
      <c r="N33" s="73">
        <f t="shared" si="6"/>
        <v>798.65612639999995</v>
      </c>
    </row>
    <row r="34" spans="1:14" ht="15" hidden="1" customHeight="1" x14ac:dyDescent="0.25">
      <c r="A34" s="14"/>
      <c r="B34" s="66"/>
      <c r="C34" s="67" t="s">
        <v>374</v>
      </c>
      <c r="D34" s="74"/>
      <c r="E34" s="74"/>
      <c r="F34" s="74"/>
      <c r="G34" s="74"/>
      <c r="H34" s="74"/>
      <c r="I34" s="121">
        <f t="shared" si="2"/>
        <v>0</v>
      </c>
      <c r="J34" s="16"/>
      <c r="K34" s="46"/>
      <c r="L34" s="18">
        <f>I34*F34</f>
        <v>0</v>
      </c>
      <c r="M34" s="74"/>
      <c r="N34" s="75"/>
    </row>
    <row r="35" spans="1:14" hidden="1" x14ac:dyDescent="0.25">
      <c r="A35" s="14" t="s">
        <v>407</v>
      </c>
      <c r="B35" s="27" t="s">
        <v>254</v>
      </c>
      <c r="C35" s="15" t="s">
        <v>333</v>
      </c>
      <c r="D35" s="16">
        <v>13.184000000000001</v>
      </c>
      <c r="E35" s="45">
        <f t="shared" ref="E35:E341" si="7">$E$23</f>
        <v>0</v>
      </c>
      <c r="F35" s="16">
        <f>D35-(D35*E35)</f>
        <v>13.184000000000001</v>
      </c>
      <c r="G35" s="17"/>
      <c r="H35" s="17">
        <v>12</v>
      </c>
      <c r="I35" s="121">
        <f t="shared" si="2"/>
        <v>0</v>
      </c>
      <c r="J35" s="16">
        <f t="shared" ref="J35:J91" si="8">G35*D35*H35</f>
        <v>0</v>
      </c>
      <c r="K35" s="46">
        <v>0.106686</v>
      </c>
      <c r="L35" s="18">
        <f>F35*G35</f>
        <v>0</v>
      </c>
      <c r="M35" s="18">
        <f>L35*K35</f>
        <v>0</v>
      </c>
      <c r="N35" s="73">
        <f>L35+M35</f>
        <v>0</v>
      </c>
    </row>
    <row r="36" spans="1:14" hidden="1" x14ac:dyDescent="0.25">
      <c r="A36" s="14" t="s">
        <v>406</v>
      </c>
      <c r="B36" s="27" t="s">
        <v>254</v>
      </c>
      <c r="C36" s="15" t="s">
        <v>334</v>
      </c>
      <c r="D36" s="16">
        <v>12.75</v>
      </c>
      <c r="E36" s="45">
        <f t="shared" si="7"/>
        <v>0</v>
      </c>
      <c r="F36" s="16">
        <f>D36-(D36*E36)</f>
        <v>12.75</v>
      </c>
      <c r="G36" s="17"/>
      <c r="H36" s="17">
        <v>12</v>
      </c>
      <c r="I36" s="121">
        <f t="shared" si="2"/>
        <v>0</v>
      </c>
      <c r="J36" s="16">
        <f t="shared" si="8"/>
        <v>0</v>
      </c>
      <c r="K36" s="46">
        <v>9.8262000000000016E-2</v>
      </c>
      <c r="L36" s="18">
        <f>F36*G36</f>
        <v>0</v>
      </c>
      <c r="M36" s="18">
        <f>L36*K36</f>
        <v>0</v>
      </c>
      <c r="N36" s="73">
        <f>L36+M36</f>
        <v>0</v>
      </c>
    </row>
    <row r="37" spans="1:14" ht="15" hidden="1" customHeight="1" x14ac:dyDescent="0.25">
      <c r="A37" s="14" t="s">
        <v>406</v>
      </c>
      <c r="B37" s="27" t="s">
        <v>255</v>
      </c>
      <c r="C37" s="15" t="s">
        <v>336</v>
      </c>
      <c r="D37" s="16">
        <v>27.934000000000001</v>
      </c>
      <c r="E37" s="45">
        <f t="shared" si="7"/>
        <v>0</v>
      </c>
      <c r="F37" s="16">
        <f>D37-(D37*E37)</f>
        <v>27.934000000000001</v>
      </c>
      <c r="G37" s="17"/>
      <c r="H37" s="17">
        <v>6</v>
      </c>
      <c r="I37" s="121">
        <f t="shared" si="2"/>
        <v>0</v>
      </c>
      <c r="J37" s="16">
        <f t="shared" si="8"/>
        <v>0</v>
      </c>
      <c r="K37" s="46">
        <v>9.8262000000000016E-2</v>
      </c>
      <c r="L37" s="18">
        <f>F37*G37</f>
        <v>0</v>
      </c>
      <c r="M37" s="18">
        <f>L37*K37</f>
        <v>0</v>
      </c>
      <c r="N37" s="73">
        <f>L37+M37</f>
        <v>0</v>
      </c>
    </row>
    <row r="38" spans="1:14" hidden="1" x14ac:dyDescent="0.25">
      <c r="A38" s="14" t="s">
        <v>407</v>
      </c>
      <c r="B38" s="27" t="s">
        <v>256</v>
      </c>
      <c r="C38" s="15" t="s">
        <v>337</v>
      </c>
      <c r="D38" s="16">
        <v>3.1</v>
      </c>
      <c r="E38" s="45">
        <f t="shared" si="7"/>
        <v>0</v>
      </c>
      <c r="F38" s="16">
        <f>D38-(D38*E38)</f>
        <v>3.1</v>
      </c>
      <c r="G38" s="17"/>
      <c r="H38" s="17">
        <v>12</v>
      </c>
      <c r="I38" s="121">
        <f t="shared" si="2"/>
        <v>0</v>
      </c>
      <c r="J38" s="16">
        <f t="shared" si="8"/>
        <v>0</v>
      </c>
      <c r="K38" s="46">
        <v>0.106686</v>
      </c>
      <c r="L38" s="18">
        <f>F38*G38</f>
        <v>0</v>
      </c>
      <c r="M38" s="18">
        <f>L38*K38</f>
        <v>0</v>
      </c>
      <c r="N38" s="73">
        <f>L38+M38</f>
        <v>0</v>
      </c>
    </row>
    <row r="39" spans="1:14" hidden="1" x14ac:dyDescent="0.25">
      <c r="A39" s="14" t="s">
        <v>408</v>
      </c>
      <c r="B39" s="27" t="s">
        <v>256</v>
      </c>
      <c r="C39" s="15" t="s">
        <v>335</v>
      </c>
      <c r="D39" s="16">
        <v>4.2</v>
      </c>
      <c r="E39" s="45">
        <f t="shared" si="7"/>
        <v>0</v>
      </c>
      <c r="F39" s="16">
        <f>D39-(D39*E39)</f>
        <v>4.2</v>
      </c>
      <c r="G39" s="17"/>
      <c r="H39" s="17">
        <v>12</v>
      </c>
      <c r="I39" s="121">
        <f t="shared" si="2"/>
        <v>0</v>
      </c>
      <c r="J39" s="16">
        <f t="shared" si="8"/>
        <v>0</v>
      </c>
      <c r="K39" s="46">
        <v>0</v>
      </c>
      <c r="L39" s="18">
        <f>F39*G39</f>
        <v>0</v>
      </c>
      <c r="M39" s="18">
        <f>L39*K39</f>
        <v>0</v>
      </c>
      <c r="N39" s="73">
        <f>L39+M39</f>
        <v>0</v>
      </c>
    </row>
    <row r="40" spans="1:14" ht="15" hidden="1" customHeight="1" x14ac:dyDescent="0.25">
      <c r="A40" s="14"/>
      <c r="B40" s="66"/>
      <c r="C40" s="67" t="s">
        <v>378</v>
      </c>
      <c r="D40" s="74"/>
      <c r="E40" s="74"/>
      <c r="F40" s="74"/>
      <c r="G40" s="74"/>
      <c r="H40" s="74"/>
      <c r="I40" s="121">
        <f t="shared" si="2"/>
        <v>0</v>
      </c>
      <c r="J40" s="16"/>
      <c r="K40" s="46"/>
      <c r="L40" s="74"/>
      <c r="M40" s="74"/>
      <c r="N40" s="75"/>
    </row>
    <row r="41" spans="1:14" hidden="1" x14ac:dyDescent="0.25">
      <c r="A41" s="14" t="s">
        <v>407</v>
      </c>
      <c r="B41" s="27" t="s">
        <v>254</v>
      </c>
      <c r="C41" s="15" t="s">
        <v>66</v>
      </c>
      <c r="D41" s="16">
        <v>13.184000000000001</v>
      </c>
      <c r="E41" s="45">
        <f t="shared" si="0"/>
        <v>0</v>
      </c>
      <c r="F41" s="16">
        <f>D41-(D41*E41)</f>
        <v>13.184000000000001</v>
      </c>
      <c r="G41" s="17"/>
      <c r="H41" s="17">
        <v>12</v>
      </c>
      <c r="I41" s="121">
        <f t="shared" si="2"/>
        <v>0</v>
      </c>
      <c r="J41" s="16">
        <f t="shared" si="8"/>
        <v>0</v>
      </c>
      <c r="K41" s="46">
        <v>0.106686</v>
      </c>
      <c r="L41" s="18">
        <f>F41*G41</f>
        <v>0</v>
      </c>
      <c r="M41" s="18">
        <f>L41*K41</f>
        <v>0</v>
      </c>
      <c r="N41" s="73">
        <f>L41+M41</f>
        <v>0</v>
      </c>
    </row>
    <row r="42" spans="1:14" hidden="1" x14ac:dyDescent="0.25">
      <c r="A42" s="14" t="s">
        <v>406</v>
      </c>
      <c r="B42" s="27" t="s">
        <v>254</v>
      </c>
      <c r="C42" s="15" t="s">
        <v>67</v>
      </c>
      <c r="D42" s="16">
        <v>12.75</v>
      </c>
      <c r="E42" s="45">
        <f t="shared" si="0"/>
        <v>0</v>
      </c>
      <c r="F42" s="16">
        <f>D42-(D42*E42)</f>
        <v>12.75</v>
      </c>
      <c r="G42" s="17"/>
      <c r="H42" s="17">
        <v>12</v>
      </c>
      <c r="I42" s="121">
        <f t="shared" si="2"/>
        <v>0</v>
      </c>
      <c r="J42" s="16">
        <f t="shared" si="8"/>
        <v>0</v>
      </c>
      <c r="K42" s="46">
        <v>9.8262000000000016E-2</v>
      </c>
      <c r="L42" s="18">
        <f>F42*G42</f>
        <v>0</v>
      </c>
      <c r="M42" s="18">
        <f>L42*K42</f>
        <v>0</v>
      </c>
      <c r="N42" s="73">
        <f>L42+M42</f>
        <v>0</v>
      </c>
    </row>
    <row r="43" spans="1:14" hidden="1" x14ac:dyDescent="0.25">
      <c r="A43" s="14" t="s">
        <v>406</v>
      </c>
      <c r="B43" s="27" t="s">
        <v>255</v>
      </c>
      <c r="C43" s="15" t="s">
        <v>323</v>
      </c>
      <c r="D43" s="16">
        <v>27.934000000000001</v>
      </c>
      <c r="E43" s="45">
        <f t="shared" si="0"/>
        <v>0</v>
      </c>
      <c r="F43" s="16">
        <f>D43-(D43*E43)</f>
        <v>27.934000000000001</v>
      </c>
      <c r="G43" s="17"/>
      <c r="H43" s="17">
        <v>6</v>
      </c>
      <c r="I43" s="121">
        <f t="shared" si="2"/>
        <v>0</v>
      </c>
      <c r="J43" s="16">
        <f t="shared" si="8"/>
        <v>0</v>
      </c>
      <c r="K43" s="46">
        <v>9.8262000000000016E-2</v>
      </c>
      <c r="L43" s="18">
        <f>F43*G43</f>
        <v>0</v>
      </c>
      <c r="M43" s="18">
        <f>L43*K43</f>
        <v>0</v>
      </c>
      <c r="N43" s="73">
        <f>L43+M43</f>
        <v>0</v>
      </c>
    </row>
    <row r="44" spans="1:14" hidden="1" x14ac:dyDescent="0.25">
      <c r="A44" s="14" t="s">
        <v>407</v>
      </c>
      <c r="B44" s="27" t="s">
        <v>256</v>
      </c>
      <c r="C44" s="15" t="s">
        <v>285</v>
      </c>
      <c r="D44" s="16">
        <v>3.1</v>
      </c>
      <c r="E44" s="45">
        <f t="shared" si="0"/>
        <v>0</v>
      </c>
      <c r="F44" s="16">
        <f>D44-(D44*E44)</f>
        <v>3.1</v>
      </c>
      <c r="G44" s="17"/>
      <c r="H44" s="17">
        <v>12</v>
      </c>
      <c r="I44" s="121">
        <f t="shared" si="2"/>
        <v>0</v>
      </c>
      <c r="J44" s="16">
        <f t="shared" si="8"/>
        <v>0</v>
      </c>
      <c r="K44" s="46">
        <v>0.106686</v>
      </c>
      <c r="L44" s="18">
        <f>F44*G44</f>
        <v>0</v>
      </c>
      <c r="M44" s="18">
        <f>L44*K44</f>
        <v>0</v>
      </c>
      <c r="N44" s="73">
        <f>L44+M44</f>
        <v>0</v>
      </c>
    </row>
    <row r="45" spans="1:14" ht="14.25" hidden="1" customHeight="1" x14ac:dyDescent="0.25">
      <c r="A45" s="14" t="s">
        <v>408</v>
      </c>
      <c r="B45" s="27" t="s">
        <v>256</v>
      </c>
      <c r="C45" s="15" t="s">
        <v>288</v>
      </c>
      <c r="D45" s="16">
        <v>4.2</v>
      </c>
      <c r="E45" s="45">
        <f t="shared" si="0"/>
        <v>0</v>
      </c>
      <c r="F45" s="16">
        <f>D45-(D45*E45)</f>
        <v>4.2</v>
      </c>
      <c r="G45" s="17"/>
      <c r="H45" s="17">
        <v>12</v>
      </c>
      <c r="I45" s="121">
        <f t="shared" si="2"/>
        <v>0</v>
      </c>
      <c r="J45" s="16">
        <f t="shared" si="8"/>
        <v>0</v>
      </c>
      <c r="K45" s="46">
        <v>0</v>
      </c>
      <c r="L45" s="18">
        <f>F45*G45</f>
        <v>0</v>
      </c>
      <c r="M45" s="18">
        <f>L45*K45</f>
        <v>0</v>
      </c>
      <c r="N45" s="73">
        <f>L45+M45</f>
        <v>0</v>
      </c>
    </row>
    <row r="46" spans="1:14" ht="15" hidden="1" customHeight="1" x14ac:dyDescent="0.25">
      <c r="A46" s="14"/>
      <c r="B46" s="66"/>
      <c r="C46" s="67" t="s">
        <v>376</v>
      </c>
      <c r="D46" s="74"/>
      <c r="E46" s="74"/>
      <c r="F46" s="74"/>
      <c r="G46" s="74"/>
      <c r="H46" s="74"/>
      <c r="I46" s="121">
        <f t="shared" si="2"/>
        <v>0</v>
      </c>
      <c r="J46" s="16"/>
      <c r="K46" s="46"/>
      <c r="L46" s="74"/>
      <c r="M46" s="74"/>
      <c r="N46" s="75"/>
    </row>
    <row r="47" spans="1:14" hidden="1" x14ac:dyDescent="0.25">
      <c r="A47" s="14" t="s">
        <v>407</v>
      </c>
      <c r="B47" s="27" t="s">
        <v>254</v>
      </c>
      <c r="C47" s="15" t="s">
        <v>68</v>
      </c>
      <c r="D47" s="16">
        <v>13.184000000000001</v>
      </c>
      <c r="E47" s="45">
        <f t="shared" si="7"/>
        <v>0</v>
      </c>
      <c r="F47" s="16">
        <f>D47-(D47*E47)</f>
        <v>13.184000000000001</v>
      </c>
      <c r="G47" s="17"/>
      <c r="H47" s="17">
        <v>12</v>
      </c>
      <c r="I47" s="121">
        <f t="shared" si="2"/>
        <v>0</v>
      </c>
      <c r="J47" s="16">
        <f t="shared" si="8"/>
        <v>0</v>
      </c>
      <c r="K47" s="46">
        <v>0.106686</v>
      </c>
      <c r="L47" s="18">
        <f>F47*G47</f>
        <v>0</v>
      </c>
      <c r="M47" s="18">
        <f>L47*K47</f>
        <v>0</v>
      </c>
      <c r="N47" s="73">
        <f>L47+M47</f>
        <v>0</v>
      </c>
    </row>
    <row r="48" spans="1:14" hidden="1" x14ac:dyDescent="0.25">
      <c r="A48" s="14" t="s">
        <v>406</v>
      </c>
      <c r="B48" s="27" t="s">
        <v>254</v>
      </c>
      <c r="C48" s="15" t="s">
        <v>69</v>
      </c>
      <c r="D48" s="16">
        <v>12.75</v>
      </c>
      <c r="E48" s="45">
        <f t="shared" si="7"/>
        <v>0</v>
      </c>
      <c r="F48" s="16">
        <f>D48-(D48*E48)</f>
        <v>12.75</v>
      </c>
      <c r="G48" s="17"/>
      <c r="H48" s="17">
        <v>12</v>
      </c>
      <c r="I48" s="121">
        <f t="shared" si="2"/>
        <v>0</v>
      </c>
      <c r="J48" s="16">
        <f t="shared" si="8"/>
        <v>0</v>
      </c>
      <c r="K48" s="46">
        <v>9.8262000000000016E-2</v>
      </c>
      <c r="L48" s="18">
        <f>F48*G48</f>
        <v>0</v>
      </c>
      <c r="M48" s="18">
        <f>L48*K48</f>
        <v>0</v>
      </c>
      <c r="N48" s="73">
        <f>L48+M48</f>
        <v>0</v>
      </c>
    </row>
    <row r="49" spans="1:14" hidden="1" x14ac:dyDescent="0.25">
      <c r="A49" s="14" t="s">
        <v>406</v>
      </c>
      <c r="B49" s="27" t="s">
        <v>255</v>
      </c>
      <c r="C49" s="15" t="s">
        <v>321</v>
      </c>
      <c r="D49" s="16">
        <v>27.934000000000001</v>
      </c>
      <c r="E49" s="45">
        <f t="shared" si="7"/>
        <v>0</v>
      </c>
      <c r="F49" s="16">
        <f>D49-(D49*E49)</f>
        <v>27.934000000000001</v>
      </c>
      <c r="G49" s="17"/>
      <c r="H49" s="17">
        <v>6</v>
      </c>
      <c r="I49" s="121">
        <f t="shared" si="2"/>
        <v>0</v>
      </c>
      <c r="J49" s="16">
        <f t="shared" si="8"/>
        <v>0</v>
      </c>
      <c r="K49" s="46">
        <v>9.8262000000000016E-2</v>
      </c>
      <c r="L49" s="18">
        <f>F49*G49</f>
        <v>0</v>
      </c>
      <c r="M49" s="18">
        <f>L49*K49</f>
        <v>0</v>
      </c>
      <c r="N49" s="73">
        <f>L49+M49</f>
        <v>0</v>
      </c>
    </row>
    <row r="50" spans="1:14" hidden="1" x14ac:dyDescent="0.25">
      <c r="A50" s="14" t="s">
        <v>407</v>
      </c>
      <c r="B50" s="27" t="s">
        <v>256</v>
      </c>
      <c r="C50" s="15" t="s">
        <v>284</v>
      </c>
      <c r="D50" s="16">
        <v>3.1</v>
      </c>
      <c r="E50" s="45">
        <f t="shared" si="7"/>
        <v>0</v>
      </c>
      <c r="F50" s="16">
        <f>D50-(D50*E50)</f>
        <v>3.1</v>
      </c>
      <c r="G50" s="17"/>
      <c r="H50" s="17">
        <v>12</v>
      </c>
      <c r="I50" s="121">
        <f t="shared" si="2"/>
        <v>0</v>
      </c>
      <c r="J50" s="16">
        <f t="shared" si="8"/>
        <v>0</v>
      </c>
      <c r="K50" s="46">
        <v>0.106686</v>
      </c>
      <c r="L50" s="18">
        <f>F50*G50</f>
        <v>0</v>
      </c>
      <c r="M50" s="18">
        <f>L50*K50</f>
        <v>0</v>
      </c>
      <c r="N50" s="73">
        <f>L50+M50</f>
        <v>0</v>
      </c>
    </row>
    <row r="51" spans="1:14" hidden="1" x14ac:dyDescent="0.25">
      <c r="A51" s="14" t="s">
        <v>408</v>
      </c>
      <c r="B51" s="27" t="s">
        <v>256</v>
      </c>
      <c r="C51" s="15" t="s">
        <v>287</v>
      </c>
      <c r="D51" s="16">
        <v>4.2</v>
      </c>
      <c r="E51" s="45">
        <f t="shared" si="7"/>
        <v>0</v>
      </c>
      <c r="F51" s="16">
        <f>D51-(D51*E51)</f>
        <v>4.2</v>
      </c>
      <c r="G51" s="17"/>
      <c r="H51" s="17">
        <v>12</v>
      </c>
      <c r="I51" s="121">
        <f t="shared" si="2"/>
        <v>0</v>
      </c>
      <c r="J51" s="16">
        <f t="shared" si="8"/>
        <v>0</v>
      </c>
      <c r="K51" s="46">
        <v>0</v>
      </c>
      <c r="L51" s="18">
        <f>F51*G51</f>
        <v>0</v>
      </c>
      <c r="M51" s="18">
        <f>L51*K51</f>
        <v>0</v>
      </c>
      <c r="N51" s="73">
        <f>L51+M51</f>
        <v>0</v>
      </c>
    </row>
    <row r="52" spans="1:14" ht="15" hidden="1" customHeight="1" x14ac:dyDescent="0.25">
      <c r="A52" s="14"/>
      <c r="B52" s="66"/>
      <c r="C52" s="67" t="s">
        <v>387</v>
      </c>
      <c r="D52" s="74"/>
      <c r="E52" s="74"/>
      <c r="F52" s="74"/>
      <c r="G52" s="74"/>
      <c r="H52" s="74"/>
      <c r="I52" s="121">
        <f t="shared" si="2"/>
        <v>0</v>
      </c>
      <c r="J52" s="16"/>
      <c r="K52" s="46"/>
      <c r="L52" s="74"/>
      <c r="M52" s="74"/>
      <c r="N52" s="75"/>
    </row>
    <row r="53" spans="1:14" hidden="1" x14ac:dyDescent="0.25">
      <c r="A53" s="14" t="s">
        <v>407</v>
      </c>
      <c r="B53" s="27" t="s">
        <v>254</v>
      </c>
      <c r="C53" s="15" t="s">
        <v>70</v>
      </c>
      <c r="D53" s="16">
        <v>13.184000000000001</v>
      </c>
      <c r="E53" s="45">
        <f t="shared" ref="E53:E374" si="9">$E$23</f>
        <v>0</v>
      </c>
      <c r="F53" s="16">
        <f>D53-(D53*E53)</f>
        <v>13.184000000000001</v>
      </c>
      <c r="G53" s="17"/>
      <c r="H53" s="17">
        <v>12</v>
      </c>
      <c r="I53" s="121">
        <f t="shared" si="2"/>
        <v>0</v>
      </c>
      <c r="J53" s="16">
        <f t="shared" si="8"/>
        <v>0</v>
      </c>
      <c r="K53" s="46">
        <v>0.106686</v>
      </c>
      <c r="L53" s="18">
        <f>F53*G53</f>
        <v>0</v>
      </c>
      <c r="M53" s="18">
        <f>L53*K53</f>
        <v>0</v>
      </c>
      <c r="N53" s="73">
        <f>L53+M53</f>
        <v>0</v>
      </c>
    </row>
    <row r="54" spans="1:14" hidden="1" x14ac:dyDescent="0.25">
      <c r="A54" s="14" t="s">
        <v>406</v>
      </c>
      <c r="B54" s="27" t="s">
        <v>254</v>
      </c>
      <c r="C54" s="15" t="s">
        <v>71</v>
      </c>
      <c r="D54" s="16">
        <v>12.75</v>
      </c>
      <c r="E54" s="45">
        <f t="shared" si="9"/>
        <v>0</v>
      </c>
      <c r="F54" s="16">
        <f>D54-(D54*E54)</f>
        <v>12.75</v>
      </c>
      <c r="G54" s="17"/>
      <c r="H54" s="17">
        <v>12</v>
      </c>
      <c r="I54" s="121">
        <f t="shared" si="2"/>
        <v>0</v>
      </c>
      <c r="J54" s="16">
        <f t="shared" si="8"/>
        <v>0</v>
      </c>
      <c r="K54" s="46">
        <v>9.8262000000000016E-2</v>
      </c>
      <c r="L54" s="18">
        <f>F54*G54</f>
        <v>0</v>
      </c>
      <c r="M54" s="18">
        <f>L54*K54</f>
        <v>0</v>
      </c>
      <c r="N54" s="73">
        <f>L54+M54</f>
        <v>0</v>
      </c>
    </row>
    <row r="55" spans="1:14" hidden="1" x14ac:dyDescent="0.25">
      <c r="A55" s="14" t="s">
        <v>406</v>
      </c>
      <c r="B55" s="27" t="s">
        <v>255</v>
      </c>
      <c r="C55" s="15" t="s">
        <v>322</v>
      </c>
      <c r="D55" s="16">
        <v>27.934000000000001</v>
      </c>
      <c r="E55" s="45">
        <f t="shared" si="9"/>
        <v>0</v>
      </c>
      <c r="F55" s="16">
        <f>D55-(D55*E55)</f>
        <v>27.934000000000001</v>
      </c>
      <c r="G55" s="17"/>
      <c r="H55" s="17">
        <v>6</v>
      </c>
      <c r="I55" s="121">
        <f t="shared" si="2"/>
        <v>0</v>
      </c>
      <c r="J55" s="16">
        <f t="shared" si="8"/>
        <v>0</v>
      </c>
      <c r="K55" s="46">
        <v>9.8262000000000016E-2</v>
      </c>
      <c r="L55" s="18">
        <f>F55*G55</f>
        <v>0</v>
      </c>
      <c r="M55" s="18">
        <f>L55*K55</f>
        <v>0</v>
      </c>
      <c r="N55" s="73">
        <f>L55+M55</f>
        <v>0</v>
      </c>
    </row>
    <row r="56" spans="1:14" hidden="1" x14ac:dyDescent="0.25">
      <c r="A56" s="14" t="s">
        <v>407</v>
      </c>
      <c r="B56" s="27" t="s">
        <v>256</v>
      </c>
      <c r="C56" s="15" t="s">
        <v>286</v>
      </c>
      <c r="D56" s="16">
        <v>3.1</v>
      </c>
      <c r="E56" s="45">
        <f t="shared" si="9"/>
        <v>0</v>
      </c>
      <c r="F56" s="16">
        <f>D56-(D56*E56)</f>
        <v>3.1</v>
      </c>
      <c r="G56" s="17"/>
      <c r="H56" s="17">
        <v>12</v>
      </c>
      <c r="I56" s="121">
        <f t="shared" si="2"/>
        <v>0</v>
      </c>
      <c r="J56" s="16">
        <f t="shared" si="8"/>
        <v>0</v>
      </c>
      <c r="K56" s="46">
        <v>0.106686</v>
      </c>
      <c r="L56" s="18">
        <f>F56*G56</f>
        <v>0</v>
      </c>
      <c r="M56" s="18">
        <f>L56*K56</f>
        <v>0</v>
      </c>
      <c r="N56" s="73">
        <f>L56+M56</f>
        <v>0</v>
      </c>
    </row>
    <row r="57" spans="1:14" ht="13.5" hidden="1" customHeight="1" x14ac:dyDescent="0.25">
      <c r="A57" s="14" t="s">
        <v>408</v>
      </c>
      <c r="B57" s="27" t="s">
        <v>256</v>
      </c>
      <c r="C57" s="15" t="s">
        <v>289</v>
      </c>
      <c r="D57" s="16">
        <v>4.2</v>
      </c>
      <c r="E57" s="45">
        <f t="shared" si="9"/>
        <v>0</v>
      </c>
      <c r="F57" s="16">
        <f>D57-(D57*E57)</f>
        <v>4.2</v>
      </c>
      <c r="G57" s="17"/>
      <c r="H57" s="17">
        <v>12</v>
      </c>
      <c r="I57" s="121">
        <f t="shared" si="2"/>
        <v>0</v>
      </c>
      <c r="J57" s="16">
        <f t="shared" si="8"/>
        <v>0</v>
      </c>
      <c r="K57" s="46">
        <v>0</v>
      </c>
      <c r="L57" s="18">
        <f>F57*G57</f>
        <v>0</v>
      </c>
      <c r="M57" s="18">
        <f>L57*K57</f>
        <v>0</v>
      </c>
      <c r="N57" s="73">
        <f>L57+M57</f>
        <v>0</v>
      </c>
    </row>
    <row r="58" spans="1:14" ht="15" hidden="1" customHeight="1" x14ac:dyDescent="0.25">
      <c r="A58" s="14"/>
      <c r="B58" s="66"/>
      <c r="C58" s="67" t="s">
        <v>382</v>
      </c>
      <c r="D58" s="74"/>
      <c r="E58" s="74"/>
      <c r="F58" s="74"/>
      <c r="G58" s="74"/>
      <c r="H58" s="74"/>
      <c r="I58" s="121">
        <f t="shared" si="2"/>
        <v>0</v>
      </c>
      <c r="J58" s="16"/>
      <c r="K58" s="46"/>
      <c r="L58" s="74"/>
      <c r="M58" s="74"/>
      <c r="N58" s="75"/>
    </row>
    <row r="59" spans="1:14" hidden="1" x14ac:dyDescent="0.25">
      <c r="A59" s="14" t="s">
        <v>406</v>
      </c>
      <c r="B59" s="14" t="s">
        <v>254</v>
      </c>
      <c r="C59" s="15" t="s">
        <v>274</v>
      </c>
      <c r="D59" s="16">
        <v>13.9771</v>
      </c>
      <c r="E59" s="45">
        <f t="shared" ref="E59:E321" si="10">$E$23</f>
        <v>0</v>
      </c>
      <c r="F59" s="16">
        <f t="shared" ref="F59:F66" si="11">D59-(D59*E59)</f>
        <v>13.9771</v>
      </c>
      <c r="G59" s="17"/>
      <c r="H59" s="17">
        <v>12</v>
      </c>
      <c r="I59" s="121">
        <f t="shared" si="2"/>
        <v>0</v>
      </c>
      <c r="J59" s="16">
        <f t="shared" si="8"/>
        <v>0</v>
      </c>
      <c r="K59" s="46">
        <v>9.8262000000000016E-2</v>
      </c>
      <c r="L59" s="18">
        <f t="shared" ref="L59:L66" si="12">F59*G59</f>
        <v>0</v>
      </c>
      <c r="M59" s="18">
        <f t="shared" ref="M59:M66" si="13">L59*K59</f>
        <v>0</v>
      </c>
      <c r="N59" s="73">
        <f t="shared" ref="N59:N66" si="14">L59+M59</f>
        <v>0</v>
      </c>
    </row>
    <row r="60" spans="1:14" hidden="1" x14ac:dyDescent="0.25">
      <c r="A60" s="14" t="s">
        <v>409</v>
      </c>
      <c r="B60" s="27" t="s">
        <v>254</v>
      </c>
      <c r="C60" s="15" t="s">
        <v>276</v>
      </c>
      <c r="D60" s="16">
        <v>9.4657</v>
      </c>
      <c r="E60" s="45">
        <f t="shared" si="10"/>
        <v>0</v>
      </c>
      <c r="F60" s="16">
        <f t="shared" si="11"/>
        <v>9.4657</v>
      </c>
      <c r="G60" s="17"/>
      <c r="H60" s="17">
        <v>12</v>
      </c>
      <c r="I60" s="121">
        <f t="shared" si="2"/>
        <v>0</v>
      </c>
      <c r="J60" s="16">
        <f t="shared" si="8"/>
        <v>0</v>
      </c>
      <c r="K60" s="46">
        <v>6.7301999999999973E-2</v>
      </c>
      <c r="L60" s="18">
        <f t="shared" si="12"/>
        <v>0</v>
      </c>
      <c r="M60" s="18">
        <f t="shared" si="13"/>
        <v>0</v>
      </c>
      <c r="N60" s="73">
        <f t="shared" si="14"/>
        <v>0</v>
      </c>
    </row>
    <row r="61" spans="1:14" hidden="1" x14ac:dyDescent="0.25">
      <c r="A61" s="14" t="s">
        <v>409</v>
      </c>
      <c r="B61" s="27" t="s">
        <v>255</v>
      </c>
      <c r="C61" s="15" t="s">
        <v>317</v>
      </c>
      <c r="D61" s="16">
        <v>21.0185</v>
      </c>
      <c r="E61" s="45">
        <f t="shared" si="10"/>
        <v>0</v>
      </c>
      <c r="F61" s="16">
        <f t="shared" si="11"/>
        <v>21.0185</v>
      </c>
      <c r="G61" s="17"/>
      <c r="H61" s="17">
        <v>6</v>
      </c>
      <c r="I61" s="121">
        <f t="shared" si="2"/>
        <v>0</v>
      </c>
      <c r="J61" s="16">
        <f t="shared" si="8"/>
        <v>0</v>
      </c>
      <c r="K61" s="46">
        <v>6.7301999999999973E-2</v>
      </c>
      <c r="L61" s="18">
        <f t="shared" si="12"/>
        <v>0</v>
      </c>
      <c r="M61" s="18">
        <f t="shared" si="13"/>
        <v>0</v>
      </c>
      <c r="N61" s="73">
        <f t="shared" si="14"/>
        <v>0</v>
      </c>
    </row>
    <row r="62" spans="1:14" hidden="1" x14ac:dyDescent="0.25">
      <c r="A62" s="14" t="s">
        <v>406</v>
      </c>
      <c r="B62" s="27" t="s">
        <v>255</v>
      </c>
      <c r="C62" s="15" t="s">
        <v>318</v>
      </c>
      <c r="D62" s="16">
        <v>25.529899999999998</v>
      </c>
      <c r="E62" s="45">
        <f t="shared" si="10"/>
        <v>0</v>
      </c>
      <c r="F62" s="16">
        <f t="shared" si="11"/>
        <v>25.529899999999998</v>
      </c>
      <c r="G62" s="17"/>
      <c r="H62" s="17">
        <v>6</v>
      </c>
      <c r="I62" s="121">
        <f t="shared" si="2"/>
        <v>0</v>
      </c>
      <c r="J62" s="16">
        <f t="shared" si="8"/>
        <v>0</v>
      </c>
      <c r="K62" s="46">
        <v>9.8262000000000016E-2</v>
      </c>
      <c r="L62" s="18">
        <f t="shared" si="12"/>
        <v>0</v>
      </c>
      <c r="M62" s="18">
        <f t="shared" si="13"/>
        <v>0</v>
      </c>
      <c r="N62" s="73">
        <f t="shared" si="14"/>
        <v>0</v>
      </c>
    </row>
    <row r="63" spans="1:14" hidden="1" x14ac:dyDescent="0.25">
      <c r="A63" s="14" t="s">
        <v>409</v>
      </c>
      <c r="B63" s="49" t="s">
        <v>338</v>
      </c>
      <c r="C63" s="15" t="s">
        <v>341</v>
      </c>
      <c r="D63" s="16">
        <v>36.495599999999996</v>
      </c>
      <c r="E63" s="45">
        <f t="shared" si="10"/>
        <v>0</v>
      </c>
      <c r="F63" s="16">
        <f t="shared" si="11"/>
        <v>36.495599999999996</v>
      </c>
      <c r="G63" s="17"/>
      <c r="H63" s="17"/>
      <c r="I63" s="121">
        <f t="shared" si="2"/>
        <v>0</v>
      </c>
      <c r="J63" s="16">
        <f t="shared" si="8"/>
        <v>0</v>
      </c>
      <c r="K63" s="46">
        <v>6.7301999999999973E-2</v>
      </c>
      <c r="L63" s="18">
        <f t="shared" si="12"/>
        <v>0</v>
      </c>
      <c r="M63" s="18">
        <f t="shared" si="13"/>
        <v>0</v>
      </c>
      <c r="N63" s="73">
        <f t="shared" si="14"/>
        <v>0</v>
      </c>
    </row>
    <row r="64" spans="1:14" hidden="1" x14ac:dyDescent="0.25">
      <c r="A64" s="14" t="s">
        <v>407</v>
      </c>
      <c r="B64" s="27" t="s">
        <v>256</v>
      </c>
      <c r="C64" s="15" t="s">
        <v>278</v>
      </c>
      <c r="D64" s="16">
        <v>3.1</v>
      </c>
      <c r="E64" s="45">
        <f t="shared" si="10"/>
        <v>0</v>
      </c>
      <c r="F64" s="16">
        <f t="shared" si="11"/>
        <v>3.1</v>
      </c>
      <c r="G64" s="17"/>
      <c r="H64" s="17">
        <v>12</v>
      </c>
      <c r="I64" s="121">
        <f t="shared" si="2"/>
        <v>0</v>
      </c>
      <c r="J64" s="16">
        <f t="shared" si="8"/>
        <v>0</v>
      </c>
      <c r="K64" s="46">
        <v>0.106686</v>
      </c>
      <c r="L64" s="18">
        <f t="shared" si="12"/>
        <v>0</v>
      </c>
      <c r="M64" s="18">
        <f t="shared" si="13"/>
        <v>0</v>
      </c>
      <c r="N64" s="73">
        <f t="shared" si="14"/>
        <v>0</v>
      </c>
    </row>
    <row r="65" spans="1:14" hidden="1" x14ac:dyDescent="0.25">
      <c r="A65" s="14" t="s">
        <v>408</v>
      </c>
      <c r="B65" s="27" t="s">
        <v>256</v>
      </c>
      <c r="C65" s="15" t="s">
        <v>277</v>
      </c>
      <c r="D65" s="16">
        <v>4.2</v>
      </c>
      <c r="E65" s="45">
        <f t="shared" si="10"/>
        <v>0</v>
      </c>
      <c r="F65" s="16">
        <f t="shared" si="11"/>
        <v>4.2</v>
      </c>
      <c r="G65" s="17"/>
      <c r="H65" s="17">
        <v>12</v>
      </c>
      <c r="I65" s="121">
        <f t="shared" si="2"/>
        <v>0</v>
      </c>
      <c r="J65" s="16">
        <f t="shared" si="8"/>
        <v>0</v>
      </c>
      <c r="K65" s="46">
        <v>0</v>
      </c>
      <c r="L65" s="18">
        <f t="shared" si="12"/>
        <v>0</v>
      </c>
      <c r="M65" s="18">
        <f t="shared" si="13"/>
        <v>0</v>
      </c>
      <c r="N65" s="73">
        <f t="shared" si="14"/>
        <v>0</v>
      </c>
    </row>
    <row r="66" spans="1:14" hidden="1" x14ac:dyDescent="0.25">
      <c r="A66" s="14" t="s">
        <v>407</v>
      </c>
      <c r="B66" s="14" t="s">
        <v>256</v>
      </c>
      <c r="C66" s="15" t="s">
        <v>275</v>
      </c>
      <c r="D66" s="16">
        <v>10.0528</v>
      </c>
      <c r="E66" s="45">
        <f t="shared" si="10"/>
        <v>0</v>
      </c>
      <c r="F66" s="16">
        <f t="shared" si="11"/>
        <v>10.0528</v>
      </c>
      <c r="G66" s="17"/>
      <c r="H66" s="17">
        <v>12</v>
      </c>
      <c r="I66" s="121">
        <f t="shared" si="2"/>
        <v>0</v>
      </c>
      <c r="J66" s="16">
        <f t="shared" si="8"/>
        <v>0</v>
      </c>
      <c r="K66" s="46">
        <v>0.106686</v>
      </c>
      <c r="L66" s="18">
        <f t="shared" si="12"/>
        <v>0</v>
      </c>
      <c r="M66" s="18">
        <f t="shared" si="13"/>
        <v>0</v>
      </c>
      <c r="N66" s="73">
        <f t="shared" si="14"/>
        <v>0</v>
      </c>
    </row>
    <row r="67" spans="1:14" ht="15" hidden="1" customHeight="1" x14ac:dyDescent="0.25">
      <c r="A67" s="14"/>
      <c r="B67" s="66"/>
      <c r="C67" s="67" t="s">
        <v>383</v>
      </c>
      <c r="D67" s="74"/>
      <c r="E67" s="74"/>
      <c r="F67" s="74"/>
      <c r="G67" s="74"/>
      <c r="H67" s="74"/>
      <c r="I67" s="121">
        <f t="shared" si="2"/>
        <v>0</v>
      </c>
      <c r="J67" s="16"/>
      <c r="K67" s="46"/>
      <c r="L67" s="74"/>
      <c r="M67" s="74"/>
      <c r="N67" s="75"/>
    </row>
    <row r="68" spans="1:14" hidden="1" x14ac:dyDescent="0.25">
      <c r="A68" s="14" t="s">
        <v>406</v>
      </c>
      <c r="B68" s="14" t="s">
        <v>254</v>
      </c>
      <c r="C68" s="15" t="s">
        <v>264</v>
      </c>
      <c r="D68" s="16">
        <v>13.9771</v>
      </c>
      <c r="E68" s="45">
        <f t="shared" si="10"/>
        <v>0</v>
      </c>
      <c r="F68" s="16">
        <f t="shared" ref="F68:F75" si="15">D68-(D68*E68)</f>
        <v>13.9771</v>
      </c>
      <c r="G68" s="17"/>
      <c r="H68" s="17">
        <v>12</v>
      </c>
      <c r="I68" s="121">
        <f t="shared" si="2"/>
        <v>0</v>
      </c>
      <c r="J68" s="16">
        <f t="shared" si="8"/>
        <v>0</v>
      </c>
      <c r="K68" s="46">
        <v>9.8262000000000016E-2</v>
      </c>
      <c r="L68" s="18">
        <f t="shared" ref="L68:L75" si="16">F68*G68</f>
        <v>0</v>
      </c>
      <c r="M68" s="18">
        <f t="shared" ref="M68:M75" si="17">L68*K68</f>
        <v>0</v>
      </c>
      <c r="N68" s="73">
        <f t="shared" ref="N68:N75" si="18">L68+M68</f>
        <v>0</v>
      </c>
    </row>
    <row r="69" spans="1:14" hidden="1" x14ac:dyDescent="0.25">
      <c r="A69" s="14" t="s">
        <v>409</v>
      </c>
      <c r="B69" s="27" t="s">
        <v>254</v>
      </c>
      <c r="C69" s="15" t="s">
        <v>315</v>
      </c>
      <c r="D69" s="16">
        <v>21.0185</v>
      </c>
      <c r="E69" s="45">
        <f t="shared" si="10"/>
        <v>0</v>
      </c>
      <c r="F69" s="16">
        <f t="shared" si="15"/>
        <v>21.0185</v>
      </c>
      <c r="G69" s="17"/>
      <c r="H69" s="17">
        <v>6</v>
      </c>
      <c r="I69" s="121">
        <f t="shared" si="2"/>
        <v>0</v>
      </c>
      <c r="J69" s="16">
        <f t="shared" si="8"/>
        <v>0</v>
      </c>
      <c r="K69" s="46">
        <v>6.7301999999999973E-2</v>
      </c>
      <c r="L69" s="18">
        <f t="shared" si="16"/>
        <v>0</v>
      </c>
      <c r="M69" s="18">
        <f t="shared" si="17"/>
        <v>0</v>
      </c>
      <c r="N69" s="73">
        <f t="shared" si="18"/>
        <v>0</v>
      </c>
    </row>
    <row r="70" spans="1:14" hidden="1" x14ac:dyDescent="0.25">
      <c r="A70" s="14" t="s">
        <v>406</v>
      </c>
      <c r="B70" s="27" t="s">
        <v>254</v>
      </c>
      <c r="C70" s="15" t="s">
        <v>316</v>
      </c>
      <c r="D70" s="16">
        <v>25.529899999999998</v>
      </c>
      <c r="E70" s="45">
        <f t="shared" si="10"/>
        <v>0</v>
      </c>
      <c r="F70" s="16">
        <f t="shared" si="15"/>
        <v>25.529899999999998</v>
      </c>
      <c r="G70" s="17"/>
      <c r="H70" s="17">
        <v>6</v>
      </c>
      <c r="I70" s="121">
        <f t="shared" si="2"/>
        <v>0</v>
      </c>
      <c r="J70" s="16">
        <f t="shared" si="8"/>
        <v>0</v>
      </c>
      <c r="K70" s="46">
        <v>9.8262000000000016E-2</v>
      </c>
      <c r="L70" s="18">
        <f t="shared" si="16"/>
        <v>0</v>
      </c>
      <c r="M70" s="18">
        <f t="shared" si="17"/>
        <v>0</v>
      </c>
      <c r="N70" s="73">
        <f t="shared" si="18"/>
        <v>0</v>
      </c>
    </row>
    <row r="71" spans="1:14" hidden="1" x14ac:dyDescent="0.25">
      <c r="A71" s="14" t="s">
        <v>409</v>
      </c>
      <c r="B71" s="27" t="s">
        <v>254</v>
      </c>
      <c r="C71" s="15" t="s">
        <v>266</v>
      </c>
      <c r="D71" s="16">
        <v>9.4657</v>
      </c>
      <c r="E71" s="45">
        <f t="shared" si="10"/>
        <v>0</v>
      </c>
      <c r="F71" s="16">
        <f t="shared" si="15"/>
        <v>9.4657</v>
      </c>
      <c r="G71" s="17"/>
      <c r="H71" s="17">
        <v>12</v>
      </c>
      <c r="I71" s="121">
        <f t="shared" si="2"/>
        <v>0</v>
      </c>
      <c r="J71" s="16">
        <f t="shared" si="8"/>
        <v>0</v>
      </c>
      <c r="K71" s="46">
        <v>6.7301999999999973E-2</v>
      </c>
      <c r="L71" s="18">
        <f t="shared" si="16"/>
        <v>0</v>
      </c>
      <c r="M71" s="18">
        <f t="shared" si="17"/>
        <v>0</v>
      </c>
      <c r="N71" s="73">
        <f t="shared" si="18"/>
        <v>0</v>
      </c>
    </row>
    <row r="72" spans="1:14" hidden="1" x14ac:dyDescent="0.25">
      <c r="A72" s="14" t="s">
        <v>409</v>
      </c>
      <c r="B72" s="49" t="s">
        <v>338</v>
      </c>
      <c r="C72" s="15" t="s">
        <v>340</v>
      </c>
      <c r="D72" s="16">
        <v>36.495599999999996</v>
      </c>
      <c r="E72" s="45">
        <f t="shared" si="10"/>
        <v>0</v>
      </c>
      <c r="F72" s="16">
        <f t="shared" si="15"/>
        <v>36.495599999999996</v>
      </c>
      <c r="G72" s="17"/>
      <c r="H72" s="17"/>
      <c r="I72" s="121">
        <f t="shared" si="2"/>
        <v>0</v>
      </c>
      <c r="J72" s="16">
        <f t="shared" si="8"/>
        <v>0</v>
      </c>
      <c r="K72" s="46">
        <v>6.7301999999999973E-2</v>
      </c>
      <c r="L72" s="18">
        <f t="shared" si="16"/>
        <v>0</v>
      </c>
      <c r="M72" s="18">
        <f t="shared" si="17"/>
        <v>0</v>
      </c>
      <c r="N72" s="73">
        <f t="shared" si="18"/>
        <v>0</v>
      </c>
    </row>
    <row r="73" spans="1:14" hidden="1" x14ac:dyDescent="0.25">
      <c r="A73" s="14" t="s">
        <v>407</v>
      </c>
      <c r="B73" s="27" t="s">
        <v>256</v>
      </c>
      <c r="C73" s="15" t="s">
        <v>268</v>
      </c>
      <c r="D73" s="16">
        <v>3.1</v>
      </c>
      <c r="E73" s="45">
        <f t="shared" si="10"/>
        <v>0</v>
      </c>
      <c r="F73" s="16">
        <f t="shared" si="15"/>
        <v>3.1</v>
      </c>
      <c r="G73" s="17"/>
      <c r="H73" s="17">
        <v>12</v>
      </c>
      <c r="I73" s="121">
        <f t="shared" si="2"/>
        <v>0</v>
      </c>
      <c r="J73" s="16">
        <f t="shared" si="8"/>
        <v>0</v>
      </c>
      <c r="K73" s="46">
        <v>0.106686</v>
      </c>
      <c r="L73" s="18">
        <f t="shared" si="16"/>
        <v>0</v>
      </c>
      <c r="M73" s="18">
        <f t="shared" si="17"/>
        <v>0</v>
      </c>
      <c r="N73" s="73">
        <f t="shared" si="18"/>
        <v>0</v>
      </c>
    </row>
    <row r="74" spans="1:14" hidden="1" x14ac:dyDescent="0.25">
      <c r="A74" s="14" t="s">
        <v>408</v>
      </c>
      <c r="B74" s="27" t="s">
        <v>256</v>
      </c>
      <c r="C74" s="15" t="s">
        <v>267</v>
      </c>
      <c r="D74" s="16">
        <v>4.2</v>
      </c>
      <c r="E74" s="45">
        <f t="shared" si="10"/>
        <v>0</v>
      </c>
      <c r="F74" s="16">
        <f t="shared" si="15"/>
        <v>4.2</v>
      </c>
      <c r="G74" s="17"/>
      <c r="H74" s="17">
        <v>12</v>
      </c>
      <c r="I74" s="121">
        <f t="shared" si="2"/>
        <v>0</v>
      </c>
      <c r="J74" s="16">
        <f t="shared" si="8"/>
        <v>0</v>
      </c>
      <c r="K74" s="46">
        <v>0</v>
      </c>
      <c r="L74" s="18">
        <f t="shared" si="16"/>
        <v>0</v>
      </c>
      <c r="M74" s="18">
        <f t="shared" si="17"/>
        <v>0</v>
      </c>
      <c r="N74" s="73">
        <f t="shared" si="18"/>
        <v>0</v>
      </c>
    </row>
    <row r="75" spans="1:14" hidden="1" x14ac:dyDescent="0.25">
      <c r="A75" s="14" t="s">
        <v>407</v>
      </c>
      <c r="B75" s="27" t="s">
        <v>256</v>
      </c>
      <c r="C75" s="15" t="s">
        <v>265</v>
      </c>
      <c r="D75" s="16">
        <v>10.0528</v>
      </c>
      <c r="E75" s="45">
        <f t="shared" si="10"/>
        <v>0</v>
      </c>
      <c r="F75" s="16">
        <f t="shared" si="15"/>
        <v>10.0528</v>
      </c>
      <c r="G75" s="17"/>
      <c r="H75" s="17">
        <v>12</v>
      </c>
      <c r="I75" s="121">
        <f t="shared" si="2"/>
        <v>0</v>
      </c>
      <c r="J75" s="16">
        <f t="shared" si="8"/>
        <v>0</v>
      </c>
      <c r="K75" s="46">
        <v>0.106686</v>
      </c>
      <c r="L75" s="18">
        <f t="shared" si="16"/>
        <v>0</v>
      </c>
      <c r="M75" s="18">
        <f t="shared" si="17"/>
        <v>0</v>
      </c>
      <c r="N75" s="73">
        <f t="shared" si="18"/>
        <v>0</v>
      </c>
    </row>
    <row r="76" spans="1:14" ht="15" hidden="1" customHeight="1" x14ac:dyDescent="0.25">
      <c r="A76" s="14"/>
      <c r="B76" s="66"/>
      <c r="C76" s="67" t="s">
        <v>389</v>
      </c>
      <c r="D76" s="74"/>
      <c r="E76" s="74"/>
      <c r="F76" s="74"/>
      <c r="G76" s="74"/>
      <c r="H76" s="74"/>
      <c r="I76" s="121">
        <f t="shared" si="2"/>
        <v>0</v>
      </c>
      <c r="J76" s="16"/>
      <c r="K76" s="46"/>
      <c r="L76" s="74"/>
      <c r="M76" s="74"/>
      <c r="N76" s="75"/>
    </row>
    <row r="77" spans="1:14" hidden="1" x14ac:dyDescent="0.25">
      <c r="A77" s="14" t="s">
        <v>406</v>
      </c>
      <c r="B77" s="14" t="s">
        <v>254</v>
      </c>
      <c r="C77" s="15" t="s">
        <v>269</v>
      </c>
      <c r="D77" s="16">
        <v>13.9771</v>
      </c>
      <c r="E77" s="45">
        <f t="shared" si="9"/>
        <v>0</v>
      </c>
      <c r="F77" s="16">
        <f t="shared" ref="F77:F84" si="19">D77-(D77*E77)</f>
        <v>13.9771</v>
      </c>
      <c r="G77" s="17"/>
      <c r="H77" s="17">
        <v>12</v>
      </c>
      <c r="I77" s="121">
        <f t="shared" si="2"/>
        <v>0</v>
      </c>
      <c r="J77" s="16">
        <f t="shared" si="8"/>
        <v>0</v>
      </c>
      <c r="K77" s="46">
        <v>9.8262000000000016E-2</v>
      </c>
      <c r="L77" s="18">
        <f t="shared" ref="L77:L84" si="20">F77*G77</f>
        <v>0</v>
      </c>
      <c r="M77" s="18">
        <f t="shared" ref="M77:M84" si="21">L77*K77</f>
        <v>0</v>
      </c>
      <c r="N77" s="73">
        <f t="shared" ref="N77:N84" si="22">L77+M77</f>
        <v>0</v>
      </c>
    </row>
    <row r="78" spans="1:14" hidden="1" x14ac:dyDescent="0.25">
      <c r="A78" s="14" t="s">
        <v>409</v>
      </c>
      <c r="B78" s="27" t="s">
        <v>254</v>
      </c>
      <c r="C78" s="15" t="s">
        <v>271</v>
      </c>
      <c r="D78" s="16">
        <v>9.4657</v>
      </c>
      <c r="E78" s="45">
        <f t="shared" si="9"/>
        <v>0</v>
      </c>
      <c r="F78" s="16">
        <f t="shared" si="19"/>
        <v>9.4657</v>
      </c>
      <c r="G78" s="17"/>
      <c r="H78" s="17">
        <v>12</v>
      </c>
      <c r="I78" s="121">
        <f t="shared" si="2"/>
        <v>0</v>
      </c>
      <c r="J78" s="16">
        <f t="shared" si="8"/>
        <v>0</v>
      </c>
      <c r="K78" s="46">
        <v>6.7301999999999973E-2</v>
      </c>
      <c r="L78" s="18">
        <f t="shared" si="20"/>
        <v>0</v>
      </c>
      <c r="M78" s="18">
        <f t="shared" si="21"/>
        <v>0</v>
      </c>
      <c r="N78" s="73">
        <f t="shared" si="22"/>
        <v>0</v>
      </c>
    </row>
    <row r="79" spans="1:14" hidden="1" x14ac:dyDescent="0.25">
      <c r="A79" s="14" t="s">
        <v>409</v>
      </c>
      <c r="B79" s="27" t="s">
        <v>255</v>
      </c>
      <c r="C79" s="15" t="s">
        <v>319</v>
      </c>
      <c r="D79" s="16">
        <v>21.5185</v>
      </c>
      <c r="E79" s="45">
        <f t="shared" si="9"/>
        <v>0</v>
      </c>
      <c r="F79" s="16">
        <f t="shared" si="19"/>
        <v>21.5185</v>
      </c>
      <c r="G79" s="17"/>
      <c r="H79" s="17">
        <v>6</v>
      </c>
      <c r="I79" s="121">
        <f t="shared" si="2"/>
        <v>0</v>
      </c>
      <c r="J79" s="16">
        <f t="shared" si="8"/>
        <v>0</v>
      </c>
      <c r="K79" s="46">
        <v>6.7301999999999973E-2</v>
      </c>
      <c r="L79" s="18">
        <f t="shared" si="20"/>
        <v>0</v>
      </c>
      <c r="M79" s="18">
        <f t="shared" si="21"/>
        <v>0</v>
      </c>
      <c r="N79" s="73">
        <f t="shared" si="22"/>
        <v>0</v>
      </c>
    </row>
    <row r="80" spans="1:14" hidden="1" x14ac:dyDescent="0.25">
      <c r="A80" s="14" t="s">
        <v>406</v>
      </c>
      <c r="B80" s="27" t="s">
        <v>255</v>
      </c>
      <c r="C80" s="15" t="s">
        <v>320</v>
      </c>
      <c r="D80" s="16">
        <v>25.529899999999998</v>
      </c>
      <c r="E80" s="45">
        <f t="shared" si="9"/>
        <v>0</v>
      </c>
      <c r="F80" s="16">
        <f t="shared" si="19"/>
        <v>25.529899999999998</v>
      </c>
      <c r="G80" s="17"/>
      <c r="H80" s="17">
        <v>6</v>
      </c>
      <c r="I80" s="121">
        <f t="shared" si="2"/>
        <v>0</v>
      </c>
      <c r="J80" s="16">
        <f t="shared" si="8"/>
        <v>0</v>
      </c>
      <c r="K80" s="46">
        <v>9.8262000000000016E-2</v>
      </c>
      <c r="L80" s="18">
        <f t="shared" si="20"/>
        <v>0</v>
      </c>
      <c r="M80" s="18">
        <f t="shared" si="21"/>
        <v>0</v>
      </c>
      <c r="N80" s="73">
        <f t="shared" si="22"/>
        <v>0</v>
      </c>
    </row>
    <row r="81" spans="1:14" hidden="1" x14ac:dyDescent="0.25">
      <c r="A81" s="14" t="s">
        <v>409</v>
      </c>
      <c r="B81" s="49" t="s">
        <v>338</v>
      </c>
      <c r="C81" s="15" t="s">
        <v>339</v>
      </c>
      <c r="D81" s="16">
        <v>36.495599999999996</v>
      </c>
      <c r="E81" s="45">
        <f t="shared" si="9"/>
        <v>0</v>
      </c>
      <c r="F81" s="16">
        <f t="shared" si="19"/>
        <v>36.495599999999996</v>
      </c>
      <c r="G81" s="17"/>
      <c r="H81" s="17"/>
      <c r="I81" s="121">
        <f t="shared" si="2"/>
        <v>0</v>
      </c>
      <c r="J81" s="16">
        <f t="shared" si="8"/>
        <v>0</v>
      </c>
      <c r="K81" s="46">
        <v>6.7301999999999973E-2</v>
      </c>
      <c r="L81" s="18">
        <f t="shared" si="20"/>
        <v>0</v>
      </c>
      <c r="M81" s="18">
        <f t="shared" si="21"/>
        <v>0</v>
      </c>
      <c r="N81" s="73">
        <f t="shared" si="22"/>
        <v>0</v>
      </c>
    </row>
    <row r="82" spans="1:14" hidden="1" x14ac:dyDescent="0.25">
      <c r="A82" s="14" t="s">
        <v>407</v>
      </c>
      <c r="B82" s="27" t="s">
        <v>256</v>
      </c>
      <c r="C82" s="15" t="s">
        <v>273</v>
      </c>
      <c r="D82" s="16">
        <v>3.1</v>
      </c>
      <c r="E82" s="45">
        <f t="shared" si="9"/>
        <v>0</v>
      </c>
      <c r="F82" s="16">
        <f t="shared" si="19"/>
        <v>3.1</v>
      </c>
      <c r="G82" s="17"/>
      <c r="H82" s="17">
        <v>12</v>
      </c>
      <c r="I82" s="121">
        <f t="shared" si="2"/>
        <v>0</v>
      </c>
      <c r="J82" s="16">
        <f t="shared" si="8"/>
        <v>0</v>
      </c>
      <c r="K82" s="46">
        <v>0.106686</v>
      </c>
      <c r="L82" s="18">
        <f t="shared" si="20"/>
        <v>0</v>
      </c>
      <c r="M82" s="18">
        <f t="shared" si="21"/>
        <v>0</v>
      </c>
      <c r="N82" s="73">
        <f t="shared" si="22"/>
        <v>0</v>
      </c>
    </row>
    <row r="83" spans="1:14" hidden="1" x14ac:dyDescent="0.25">
      <c r="A83" s="14" t="s">
        <v>408</v>
      </c>
      <c r="B83" s="27" t="s">
        <v>256</v>
      </c>
      <c r="C83" s="15" t="s">
        <v>272</v>
      </c>
      <c r="D83" s="16">
        <v>4.2</v>
      </c>
      <c r="E83" s="45">
        <f t="shared" si="9"/>
        <v>0</v>
      </c>
      <c r="F83" s="16">
        <f t="shared" si="19"/>
        <v>4.2</v>
      </c>
      <c r="G83" s="17"/>
      <c r="H83" s="17">
        <v>12</v>
      </c>
      <c r="I83" s="121">
        <f t="shared" si="2"/>
        <v>0</v>
      </c>
      <c r="J83" s="16">
        <f t="shared" si="8"/>
        <v>0</v>
      </c>
      <c r="K83" s="46">
        <v>0</v>
      </c>
      <c r="L83" s="18">
        <f t="shared" si="20"/>
        <v>0</v>
      </c>
      <c r="M83" s="18">
        <f t="shared" si="21"/>
        <v>0</v>
      </c>
      <c r="N83" s="73">
        <f t="shared" si="22"/>
        <v>0</v>
      </c>
    </row>
    <row r="84" spans="1:14" hidden="1" x14ac:dyDescent="0.25">
      <c r="A84" s="14" t="s">
        <v>407</v>
      </c>
      <c r="B84" s="14" t="s">
        <v>256</v>
      </c>
      <c r="C84" s="15" t="s">
        <v>270</v>
      </c>
      <c r="D84" s="16">
        <v>10.0528</v>
      </c>
      <c r="E84" s="45">
        <f t="shared" si="9"/>
        <v>0</v>
      </c>
      <c r="F84" s="16">
        <f t="shared" si="19"/>
        <v>10.0528</v>
      </c>
      <c r="G84" s="17"/>
      <c r="H84" s="17">
        <v>12</v>
      </c>
      <c r="I84" s="121">
        <f t="shared" si="2"/>
        <v>0</v>
      </c>
      <c r="J84" s="16">
        <f t="shared" si="8"/>
        <v>0</v>
      </c>
      <c r="K84" s="46">
        <v>0.106686</v>
      </c>
      <c r="L84" s="18">
        <f t="shared" si="20"/>
        <v>0</v>
      </c>
      <c r="M84" s="18">
        <f t="shared" si="21"/>
        <v>0</v>
      </c>
      <c r="N84" s="73">
        <f t="shared" si="22"/>
        <v>0</v>
      </c>
    </row>
    <row r="85" spans="1:14" ht="15" hidden="1" customHeight="1" x14ac:dyDescent="0.25">
      <c r="A85" s="14"/>
      <c r="B85" s="66"/>
      <c r="C85" s="67" t="s">
        <v>381</v>
      </c>
      <c r="D85" s="74"/>
      <c r="E85" s="74"/>
      <c r="F85" s="74"/>
      <c r="G85" s="74"/>
      <c r="H85" s="74"/>
      <c r="I85" s="121">
        <f t="shared" si="2"/>
        <v>0</v>
      </c>
      <c r="J85" s="16"/>
      <c r="K85" s="46"/>
      <c r="L85" s="74"/>
      <c r="M85" s="74"/>
      <c r="N85" s="75"/>
    </row>
    <row r="86" spans="1:14" hidden="1" x14ac:dyDescent="0.25">
      <c r="A86" s="14" t="s">
        <v>406</v>
      </c>
      <c r="B86" s="27" t="s">
        <v>254</v>
      </c>
      <c r="C86" s="15" t="s">
        <v>182</v>
      </c>
      <c r="D86" s="16">
        <v>11.3506</v>
      </c>
      <c r="E86" s="45">
        <f t="shared" si="0"/>
        <v>0</v>
      </c>
      <c r="F86" s="16">
        <f t="shared" ref="F86:F110" si="23">D86-(D86*E86)</f>
        <v>11.3506</v>
      </c>
      <c r="G86" s="17"/>
      <c r="H86" s="17">
        <v>6</v>
      </c>
      <c r="I86" s="121">
        <f t="shared" si="2"/>
        <v>0</v>
      </c>
      <c r="J86" s="16">
        <f t="shared" si="8"/>
        <v>0</v>
      </c>
      <c r="K86" s="46">
        <v>9.8262000000000016E-2</v>
      </c>
      <c r="L86" s="18">
        <f t="shared" ref="L86:L110" si="24">F86*G86</f>
        <v>0</v>
      </c>
      <c r="M86" s="18">
        <f t="shared" ref="M86:M110" si="25">L86*K86</f>
        <v>0</v>
      </c>
      <c r="N86" s="73">
        <f t="shared" ref="N86:N110" si="26">L86+M86</f>
        <v>0</v>
      </c>
    </row>
    <row r="87" spans="1:14" hidden="1" x14ac:dyDescent="0.25">
      <c r="A87" s="14" t="s">
        <v>407</v>
      </c>
      <c r="B87" s="27" t="s">
        <v>254</v>
      </c>
      <c r="C87" s="15" t="s">
        <v>183</v>
      </c>
      <c r="D87" s="16">
        <v>13.39</v>
      </c>
      <c r="E87" s="45">
        <f t="shared" si="0"/>
        <v>0</v>
      </c>
      <c r="F87" s="16">
        <f t="shared" si="23"/>
        <v>13.39</v>
      </c>
      <c r="G87" s="17"/>
      <c r="H87" s="17">
        <v>12</v>
      </c>
      <c r="I87" s="121">
        <f t="shared" si="2"/>
        <v>0</v>
      </c>
      <c r="J87" s="16">
        <f t="shared" si="8"/>
        <v>0</v>
      </c>
      <c r="K87" s="46">
        <v>0.106686</v>
      </c>
      <c r="L87" s="18">
        <f t="shared" si="24"/>
        <v>0</v>
      </c>
      <c r="M87" s="18">
        <f t="shared" si="25"/>
        <v>0</v>
      </c>
      <c r="N87" s="73">
        <f t="shared" si="26"/>
        <v>0</v>
      </c>
    </row>
    <row r="88" spans="1:14" hidden="1" x14ac:dyDescent="0.25">
      <c r="A88" s="14" t="s">
        <v>407</v>
      </c>
      <c r="B88" s="27" t="s">
        <v>254</v>
      </c>
      <c r="C88" s="15" t="s">
        <v>184</v>
      </c>
      <c r="D88" s="16">
        <v>8.343</v>
      </c>
      <c r="E88" s="45">
        <f t="shared" si="0"/>
        <v>0</v>
      </c>
      <c r="F88" s="16">
        <f t="shared" si="23"/>
        <v>8.343</v>
      </c>
      <c r="G88" s="17"/>
      <c r="H88" s="17">
        <v>12</v>
      </c>
      <c r="I88" s="121">
        <f t="shared" si="2"/>
        <v>0</v>
      </c>
      <c r="J88" s="16">
        <f t="shared" si="8"/>
        <v>0</v>
      </c>
      <c r="K88" s="46">
        <v>0.106686</v>
      </c>
      <c r="L88" s="18">
        <f t="shared" si="24"/>
        <v>0</v>
      </c>
      <c r="M88" s="18">
        <f t="shared" si="25"/>
        <v>0</v>
      </c>
      <c r="N88" s="73">
        <f t="shared" si="26"/>
        <v>0</v>
      </c>
    </row>
    <row r="89" spans="1:14" hidden="1" x14ac:dyDescent="0.25">
      <c r="A89" s="14" t="s">
        <v>406</v>
      </c>
      <c r="B89" s="27" t="s">
        <v>254</v>
      </c>
      <c r="C89" s="15" t="s">
        <v>185</v>
      </c>
      <c r="D89" s="16">
        <v>8.4459999999999997</v>
      </c>
      <c r="E89" s="45">
        <f t="shared" si="0"/>
        <v>0</v>
      </c>
      <c r="F89" s="16">
        <f t="shared" si="23"/>
        <v>8.4459999999999997</v>
      </c>
      <c r="G89" s="17"/>
      <c r="H89" s="17">
        <v>12</v>
      </c>
      <c r="I89" s="121">
        <f t="shared" si="2"/>
        <v>0</v>
      </c>
      <c r="J89" s="16">
        <f t="shared" si="8"/>
        <v>0</v>
      </c>
      <c r="K89" s="46">
        <v>9.8262000000000016E-2</v>
      </c>
      <c r="L89" s="18">
        <f t="shared" si="24"/>
        <v>0</v>
      </c>
      <c r="M89" s="18">
        <f t="shared" si="25"/>
        <v>0</v>
      </c>
      <c r="N89" s="73">
        <f t="shared" si="26"/>
        <v>0</v>
      </c>
    </row>
    <row r="90" spans="1:14" hidden="1" x14ac:dyDescent="0.25">
      <c r="A90" s="14" t="s">
        <v>408</v>
      </c>
      <c r="B90" s="27" t="s">
        <v>254</v>
      </c>
      <c r="C90" s="15" t="s">
        <v>186</v>
      </c>
      <c r="D90" s="16">
        <v>10.094000000000001</v>
      </c>
      <c r="E90" s="45">
        <f t="shared" si="0"/>
        <v>0</v>
      </c>
      <c r="F90" s="16">
        <f t="shared" si="23"/>
        <v>10.094000000000001</v>
      </c>
      <c r="G90" s="17"/>
      <c r="H90" s="17">
        <v>12</v>
      </c>
      <c r="I90" s="121">
        <f t="shared" si="2"/>
        <v>0</v>
      </c>
      <c r="J90" s="16">
        <f t="shared" si="8"/>
        <v>0</v>
      </c>
      <c r="K90" s="46">
        <v>0</v>
      </c>
      <c r="L90" s="18">
        <f t="shared" si="24"/>
        <v>0</v>
      </c>
      <c r="M90" s="18">
        <f t="shared" si="25"/>
        <v>0</v>
      </c>
      <c r="N90" s="73">
        <f t="shared" si="26"/>
        <v>0</v>
      </c>
    </row>
    <row r="91" spans="1:14" hidden="1" x14ac:dyDescent="0.25">
      <c r="A91" s="14" t="s">
        <v>408</v>
      </c>
      <c r="B91" s="27" t="s">
        <v>254</v>
      </c>
      <c r="C91" s="15" t="s">
        <v>187</v>
      </c>
      <c r="D91" s="16">
        <v>23.381</v>
      </c>
      <c r="E91" s="45">
        <f t="shared" si="0"/>
        <v>0</v>
      </c>
      <c r="F91" s="16">
        <f t="shared" si="23"/>
        <v>23.381</v>
      </c>
      <c r="G91" s="17"/>
      <c r="H91" s="17">
        <v>12</v>
      </c>
      <c r="I91" s="121">
        <f t="shared" si="2"/>
        <v>0</v>
      </c>
      <c r="J91" s="16">
        <f t="shared" si="8"/>
        <v>0</v>
      </c>
      <c r="K91" s="46">
        <v>0</v>
      </c>
      <c r="L91" s="18">
        <f t="shared" si="24"/>
        <v>0</v>
      </c>
      <c r="M91" s="18">
        <f t="shared" si="25"/>
        <v>0</v>
      </c>
      <c r="N91" s="73">
        <f t="shared" si="26"/>
        <v>0</v>
      </c>
    </row>
    <row r="92" spans="1:14" hidden="1" x14ac:dyDescent="0.25">
      <c r="A92" s="14" t="s">
        <v>407</v>
      </c>
      <c r="B92" s="27" t="s">
        <v>254</v>
      </c>
      <c r="C92" s="15" t="s">
        <v>188</v>
      </c>
      <c r="D92" s="16">
        <v>9.27</v>
      </c>
      <c r="E92" s="45">
        <f t="shared" si="0"/>
        <v>0</v>
      </c>
      <c r="F92" s="16">
        <f t="shared" si="23"/>
        <v>9.27</v>
      </c>
      <c r="G92" s="17"/>
      <c r="H92" s="17">
        <v>12</v>
      </c>
      <c r="I92" s="121">
        <f t="shared" ref="I92:I155" si="27">H92*G92</f>
        <v>0</v>
      </c>
      <c r="J92" s="16">
        <f t="shared" ref="J92:J155" si="28">G92*D92*H92</f>
        <v>0</v>
      </c>
      <c r="K92" s="46">
        <v>0.106686</v>
      </c>
      <c r="L92" s="18">
        <f t="shared" si="24"/>
        <v>0</v>
      </c>
      <c r="M92" s="18">
        <f t="shared" si="25"/>
        <v>0</v>
      </c>
      <c r="N92" s="73">
        <f t="shared" si="26"/>
        <v>0</v>
      </c>
    </row>
    <row r="93" spans="1:14" hidden="1" x14ac:dyDescent="0.25">
      <c r="A93" s="14" t="s">
        <v>408</v>
      </c>
      <c r="B93" s="27" t="s">
        <v>254</v>
      </c>
      <c r="C93" s="15" t="s">
        <v>189</v>
      </c>
      <c r="D93" s="16">
        <v>14.832000000000001</v>
      </c>
      <c r="E93" s="45">
        <f t="shared" si="0"/>
        <v>0</v>
      </c>
      <c r="F93" s="16">
        <f t="shared" si="23"/>
        <v>14.832000000000001</v>
      </c>
      <c r="G93" s="17"/>
      <c r="H93" s="17">
        <v>6</v>
      </c>
      <c r="I93" s="121">
        <f t="shared" si="27"/>
        <v>0</v>
      </c>
      <c r="J93" s="16">
        <f t="shared" si="28"/>
        <v>0</v>
      </c>
      <c r="K93" s="46">
        <v>0</v>
      </c>
      <c r="L93" s="18">
        <f t="shared" si="24"/>
        <v>0</v>
      </c>
      <c r="M93" s="18">
        <f t="shared" si="25"/>
        <v>0</v>
      </c>
      <c r="N93" s="73">
        <f t="shared" si="26"/>
        <v>0</v>
      </c>
    </row>
    <row r="94" spans="1:14" hidden="1" x14ac:dyDescent="0.25">
      <c r="A94" s="14" t="s">
        <v>410</v>
      </c>
      <c r="B94" s="27" t="s">
        <v>254</v>
      </c>
      <c r="C94" s="15" t="s">
        <v>191</v>
      </c>
      <c r="D94" s="16">
        <v>4.2332999999999998</v>
      </c>
      <c r="E94" s="45">
        <f t="shared" si="0"/>
        <v>0</v>
      </c>
      <c r="F94" s="16">
        <f t="shared" si="23"/>
        <v>4.2332999999999998</v>
      </c>
      <c r="G94" s="17"/>
      <c r="H94" s="17">
        <v>12</v>
      </c>
      <c r="I94" s="121">
        <f t="shared" si="27"/>
        <v>0</v>
      </c>
      <c r="J94" s="16">
        <f t="shared" si="28"/>
        <v>0</v>
      </c>
      <c r="K94" s="46">
        <v>7.0740000000000025E-2</v>
      </c>
      <c r="L94" s="18">
        <f t="shared" si="24"/>
        <v>0</v>
      </c>
      <c r="M94" s="18">
        <f t="shared" si="25"/>
        <v>0</v>
      </c>
      <c r="N94" s="73">
        <f t="shared" si="26"/>
        <v>0</v>
      </c>
    </row>
    <row r="95" spans="1:14" hidden="1" x14ac:dyDescent="0.25">
      <c r="A95" s="14" t="s">
        <v>409</v>
      </c>
      <c r="B95" s="27" t="s">
        <v>254</v>
      </c>
      <c r="C95" s="15" t="s">
        <v>192</v>
      </c>
      <c r="D95" s="16">
        <v>8.5181000000000004</v>
      </c>
      <c r="E95" s="45">
        <f t="shared" si="0"/>
        <v>0</v>
      </c>
      <c r="F95" s="16">
        <f t="shared" si="23"/>
        <v>8.5181000000000004</v>
      </c>
      <c r="G95" s="17"/>
      <c r="H95" s="17">
        <v>12</v>
      </c>
      <c r="I95" s="121">
        <f t="shared" si="27"/>
        <v>0</v>
      </c>
      <c r="J95" s="16">
        <f t="shared" si="28"/>
        <v>0</v>
      </c>
      <c r="K95" s="46">
        <v>6.7301999999999973E-2</v>
      </c>
      <c r="L95" s="18">
        <f t="shared" si="24"/>
        <v>0</v>
      </c>
      <c r="M95" s="18">
        <f t="shared" si="25"/>
        <v>0</v>
      </c>
      <c r="N95" s="73">
        <f t="shared" si="26"/>
        <v>0</v>
      </c>
    </row>
    <row r="96" spans="1:14" hidden="1" x14ac:dyDescent="0.25">
      <c r="A96" s="14" t="s">
        <v>409</v>
      </c>
      <c r="B96" s="27" t="s">
        <v>254</v>
      </c>
      <c r="C96" s="15" t="s">
        <v>193</v>
      </c>
      <c r="D96" s="16">
        <v>14.471499999999999</v>
      </c>
      <c r="E96" s="45">
        <f t="shared" si="0"/>
        <v>0</v>
      </c>
      <c r="F96" s="16">
        <f t="shared" si="23"/>
        <v>14.471499999999999</v>
      </c>
      <c r="G96" s="17"/>
      <c r="H96" s="17">
        <v>12</v>
      </c>
      <c r="I96" s="121">
        <f t="shared" si="27"/>
        <v>0</v>
      </c>
      <c r="J96" s="16">
        <f t="shared" si="28"/>
        <v>0</v>
      </c>
      <c r="K96" s="46">
        <v>6.7301999999999973E-2</v>
      </c>
      <c r="L96" s="18">
        <f t="shared" si="24"/>
        <v>0</v>
      </c>
      <c r="M96" s="18">
        <f t="shared" si="25"/>
        <v>0</v>
      </c>
      <c r="N96" s="73">
        <f t="shared" si="26"/>
        <v>0</v>
      </c>
    </row>
    <row r="97" spans="1:14" hidden="1" x14ac:dyDescent="0.25">
      <c r="A97" s="14" t="s">
        <v>408</v>
      </c>
      <c r="B97" s="27" t="s">
        <v>254</v>
      </c>
      <c r="C97" s="15" t="s">
        <v>194</v>
      </c>
      <c r="D97" s="16">
        <v>2.8839999999999999</v>
      </c>
      <c r="E97" s="45">
        <f t="shared" si="0"/>
        <v>0</v>
      </c>
      <c r="F97" s="16">
        <f t="shared" si="23"/>
        <v>2.8839999999999999</v>
      </c>
      <c r="G97" s="17"/>
      <c r="H97" s="17">
        <v>12</v>
      </c>
      <c r="I97" s="121">
        <f t="shared" si="27"/>
        <v>0</v>
      </c>
      <c r="J97" s="16">
        <f t="shared" si="28"/>
        <v>0</v>
      </c>
      <c r="K97" s="46">
        <v>0</v>
      </c>
      <c r="L97" s="18">
        <f t="shared" si="24"/>
        <v>0</v>
      </c>
      <c r="M97" s="18">
        <f t="shared" si="25"/>
        <v>0</v>
      </c>
      <c r="N97" s="73">
        <f t="shared" si="26"/>
        <v>0</v>
      </c>
    </row>
    <row r="98" spans="1:14" hidden="1" x14ac:dyDescent="0.25">
      <c r="A98" s="14" t="s">
        <v>411</v>
      </c>
      <c r="B98" s="27" t="s">
        <v>254</v>
      </c>
      <c r="C98" s="15" t="s">
        <v>195</v>
      </c>
      <c r="D98" s="16">
        <v>12.1128</v>
      </c>
      <c r="E98" s="45">
        <f t="shared" si="0"/>
        <v>0</v>
      </c>
      <c r="F98" s="16">
        <f t="shared" si="23"/>
        <v>12.1128</v>
      </c>
      <c r="G98" s="17"/>
      <c r="H98" s="17">
        <v>12</v>
      </c>
      <c r="I98" s="121">
        <f t="shared" si="27"/>
        <v>0</v>
      </c>
      <c r="J98" s="16">
        <f t="shared" si="28"/>
        <v>0</v>
      </c>
      <c r="K98" s="46">
        <v>0.148175</v>
      </c>
      <c r="L98" s="18">
        <f t="shared" si="24"/>
        <v>0</v>
      </c>
      <c r="M98" s="18">
        <f t="shared" si="25"/>
        <v>0</v>
      </c>
      <c r="N98" s="73">
        <f t="shared" si="26"/>
        <v>0</v>
      </c>
    </row>
    <row r="99" spans="1:14" hidden="1" x14ac:dyDescent="0.25">
      <c r="A99" s="14" t="s">
        <v>409</v>
      </c>
      <c r="B99" s="27" t="s">
        <v>255</v>
      </c>
      <c r="C99" s="15" t="s">
        <v>28</v>
      </c>
      <c r="D99" s="16">
        <v>31.3035</v>
      </c>
      <c r="E99" s="45">
        <f t="shared" si="0"/>
        <v>0</v>
      </c>
      <c r="F99" s="16">
        <f t="shared" si="23"/>
        <v>31.3035</v>
      </c>
      <c r="G99" s="17"/>
      <c r="H99" s="17">
        <v>6</v>
      </c>
      <c r="I99" s="121">
        <f t="shared" si="27"/>
        <v>0</v>
      </c>
      <c r="J99" s="16">
        <f t="shared" si="28"/>
        <v>0</v>
      </c>
      <c r="K99" s="46">
        <v>6.7301999999999973E-2</v>
      </c>
      <c r="L99" s="18">
        <f t="shared" si="24"/>
        <v>0</v>
      </c>
      <c r="M99" s="18">
        <f t="shared" si="25"/>
        <v>0</v>
      </c>
      <c r="N99" s="73">
        <f t="shared" si="26"/>
        <v>0</v>
      </c>
    </row>
    <row r="100" spans="1:14" hidden="1" x14ac:dyDescent="0.25">
      <c r="A100" s="14" t="s">
        <v>409</v>
      </c>
      <c r="B100" s="27" t="s">
        <v>255</v>
      </c>
      <c r="C100" s="15" t="s">
        <v>29</v>
      </c>
      <c r="D100" s="16">
        <v>29.861499999999999</v>
      </c>
      <c r="E100" s="45">
        <f t="shared" si="0"/>
        <v>0</v>
      </c>
      <c r="F100" s="16">
        <f t="shared" si="23"/>
        <v>29.861499999999999</v>
      </c>
      <c r="G100" s="17"/>
      <c r="H100" s="17">
        <v>6</v>
      </c>
      <c r="I100" s="121">
        <f t="shared" si="27"/>
        <v>0</v>
      </c>
      <c r="J100" s="16">
        <f t="shared" si="28"/>
        <v>0</v>
      </c>
      <c r="K100" s="46">
        <v>6.7301999999999973E-2</v>
      </c>
      <c r="L100" s="18">
        <f t="shared" si="24"/>
        <v>0</v>
      </c>
      <c r="M100" s="18">
        <f t="shared" si="25"/>
        <v>0</v>
      </c>
      <c r="N100" s="73">
        <f t="shared" si="26"/>
        <v>0</v>
      </c>
    </row>
    <row r="101" spans="1:14" hidden="1" x14ac:dyDescent="0.25">
      <c r="A101" s="14" t="s">
        <v>410</v>
      </c>
      <c r="B101" s="27" t="s">
        <v>255</v>
      </c>
      <c r="C101" s="15" t="s">
        <v>30</v>
      </c>
      <c r="D101" s="16">
        <v>12.6999</v>
      </c>
      <c r="E101" s="45">
        <f t="shared" si="0"/>
        <v>0</v>
      </c>
      <c r="F101" s="16">
        <f t="shared" si="23"/>
        <v>12.6999</v>
      </c>
      <c r="G101" s="17"/>
      <c r="H101" s="17">
        <v>6</v>
      </c>
      <c r="I101" s="121">
        <f t="shared" si="27"/>
        <v>0</v>
      </c>
      <c r="J101" s="16">
        <f t="shared" si="28"/>
        <v>0</v>
      </c>
      <c r="K101" s="46">
        <v>7.0740000000000025E-2</v>
      </c>
      <c r="L101" s="18">
        <f t="shared" si="24"/>
        <v>0</v>
      </c>
      <c r="M101" s="18">
        <f t="shared" si="25"/>
        <v>0</v>
      </c>
      <c r="N101" s="73">
        <f t="shared" si="26"/>
        <v>0</v>
      </c>
    </row>
    <row r="102" spans="1:14" hidden="1" x14ac:dyDescent="0.25">
      <c r="A102" s="14" t="s">
        <v>410</v>
      </c>
      <c r="B102" s="27" t="s">
        <v>255</v>
      </c>
      <c r="C102" s="15" t="s">
        <v>31</v>
      </c>
      <c r="D102" s="16">
        <v>23.8566</v>
      </c>
      <c r="E102" s="45">
        <f t="shared" si="0"/>
        <v>0</v>
      </c>
      <c r="F102" s="16">
        <f t="shared" si="23"/>
        <v>23.8566</v>
      </c>
      <c r="G102" s="17"/>
      <c r="H102" s="17">
        <v>6</v>
      </c>
      <c r="I102" s="121">
        <f t="shared" si="27"/>
        <v>0</v>
      </c>
      <c r="J102" s="16">
        <f t="shared" si="28"/>
        <v>0</v>
      </c>
      <c r="K102" s="46">
        <v>7.0740000000000025E-2</v>
      </c>
      <c r="L102" s="18">
        <f t="shared" si="24"/>
        <v>0</v>
      </c>
      <c r="M102" s="18">
        <f t="shared" si="25"/>
        <v>0</v>
      </c>
      <c r="N102" s="73">
        <f t="shared" si="26"/>
        <v>0</v>
      </c>
    </row>
    <row r="103" spans="1:14" hidden="1" x14ac:dyDescent="0.25">
      <c r="A103" s="14" t="s">
        <v>409</v>
      </c>
      <c r="B103" s="27" t="s">
        <v>255</v>
      </c>
      <c r="C103" s="15" t="s">
        <v>32</v>
      </c>
      <c r="D103" s="16">
        <v>18.8096</v>
      </c>
      <c r="E103" s="45">
        <f t="shared" si="0"/>
        <v>0</v>
      </c>
      <c r="F103" s="16">
        <f t="shared" si="23"/>
        <v>18.8096</v>
      </c>
      <c r="G103" s="17"/>
      <c r="H103" s="17">
        <v>6</v>
      </c>
      <c r="I103" s="121">
        <f t="shared" si="27"/>
        <v>0</v>
      </c>
      <c r="J103" s="16">
        <f t="shared" si="28"/>
        <v>0</v>
      </c>
      <c r="K103" s="46">
        <v>6.7301999999999973E-2</v>
      </c>
      <c r="L103" s="18">
        <f t="shared" si="24"/>
        <v>0</v>
      </c>
      <c r="M103" s="18">
        <f t="shared" si="25"/>
        <v>0</v>
      </c>
      <c r="N103" s="73">
        <f t="shared" si="26"/>
        <v>0</v>
      </c>
    </row>
    <row r="104" spans="1:14" hidden="1" x14ac:dyDescent="0.25">
      <c r="A104" s="14" t="s">
        <v>407</v>
      </c>
      <c r="B104" s="27" t="s">
        <v>255</v>
      </c>
      <c r="C104" s="15" t="s">
        <v>33</v>
      </c>
      <c r="D104" s="16">
        <v>23.835999999999999</v>
      </c>
      <c r="E104" s="45">
        <f t="shared" si="10"/>
        <v>0</v>
      </c>
      <c r="F104" s="16">
        <f t="shared" si="23"/>
        <v>23.835999999999999</v>
      </c>
      <c r="G104" s="17"/>
      <c r="H104" s="17">
        <v>6</v>
      </c>
      <c r="I104" s="121">
        <f t="shared" si="27"/>
        <v>0</v>
      </c>
      <c r="J104" s="16">
        <f t="shared" si="28"/>
        <v>0</v>
      </c>
      <c r="K104" s="46">
        <v>0.106686</v>
      </c>
      <c r="L104" s="18">
        <f t="shared" si="24"/>
        <v>0</v>
      </c>
      <c r="M104" s="18">
        <f t="shared" si="25"/>
        <v>0</v>
      </c>
      <c r="N104" s="73">
        <f t="shared" si="26"/>
        <v>0</v>
      </c>
    </row>
    <row r="105" spans="1:14" hidden="1" x14ac:dyDescent="0.25">
      <c r="A105" s="14" t="s">
        <v>406</v>
      </c>
      <c r="B105" s="27" t="s">
        <v>255</v>
      </c>
      <c r="C105" s="15" t="s">
        <v>34</v>
      </c>
      <c r="D105" s="16">
        <v>24.042000000000002</v>
      </c>
      <c r="E105" s="45">
        <f t="shared" si="10"/>
        <v>0</v>
      </c>
      <c r="F105" s="16">
        <f t="shared" si="23"/>
        <v>24.042000000000002</v>
      </c>
      <c r="G105" s="17"/>
      <c r="H105" s="17">
        <v>6</v>
      </c>
      <c r="I105" s="121">
        <f t="shared" si="27"/>
        <v>0</v>
      </c>
      <c r="J105" s="16">
        <f t="shared" si="28"/>
        <v>0</v>
      </c>
      <c r="K105" s="46">
        <v>9.8262000000000016E-2</v>
      </c>
      <c r="L105" s="18">
        <f t="shared" si="24"/>
        <v>0</v>
      </c>
      <c r="M105" s="18">
        <f t="shared" si="25"/>
        <v>0</v>
      </c>
      <c r="N105" s="73">
        <f t="shared" si="26"/>
        <v>0</v>
      </c>
    </row>
    <row r="106" spans="1:14" hidden="1" x14ac:dyDescent="0.25">
      <c r="A106" s="14" t="s">
        <v>409</v>
      </c>
      <c r="B106" s="27" t="s">
        <v>255</v>
      </c>
      <c r="C106" s="15" t="s">
        <v>324</v>
      </c>
      <c r="D106" s="16">
        <v>18.8611</v>
      </c>
      <c r="E106" s="45">
        <f t="shared" si="10"/>
        <v>0</v>
      </c>
      <c r="F106" s="16">
        <f t="shared" si="23"/>
        <v>18.8611</v>
      </c>
      <c r="G106" s="17"/>
      <c r="H106" s="17">
        <v>6</v>
      </c>
      <c r="I106" s="121">
        <f t="shared" si="27"/>
        <v>0</v>
      </c>
      <c r="J106" s="16">
        <f t="shared" si="28"/>
        <v>0</v>
      </c>
      <c r="K106" s="46">
        <v>6.7301999999999973E-2</v>
      </c>
      <c r="L106" s="18">
        <f t="shared" si="24"/>
        <v>0</v>
      </c>
      <c r="M106" s="18">
        <f t="shared" si="25"/>
        <v>0</v>
      </c>
      <c r="N106" s="73">
        <f t="shared" si="26"/>
        <v>0</v>
      </c>
    </row>
    <row r="107" spans="1:14" hidden="1" x14ac:dyDescent="0.25">
      <c r="A107" s="14" t="s">
        <v>409</v>
      </c>
      <c r="B107" s="27" t="s">
        <v>255</v>
      </c>
      <c r="C107" s="15" t="s">
        <v>325</v>
      </c>
      <c r="D107" s="16">
        <v>20.612100000000002</v>
      </c>
      <c r="E107" s="45">
        <f t="shared" si="10"/>
        <v>0</v>
      </c>
      <c r="F107" s="16">
        <f t="shared" si="23"/>
        <v>20.612100000000002</v>
      </c>
      <c r="G107" s="17"/>
      <c r="H107" s="17">
        <v>6</v>
      </c>
      <c r="I107" s="121">
        <f t="shared" si="27"/>
        <v>0</v>
      </c>
      <c r="J107" s="16">
        <f t="shared" si="28"/>
        <v>0</v>
      </c>
      <c r="K107" s="46">
        <v>6.7301999999999973E-2</v>
      </c>
      <c r="L107" s="18">
        <f t="shared" si="24"/>
        <v>0</v>
      </c>
      <c r="M107" s="18">
        <f t="shared" si="25"/>
        <v>0</v>
      </c>
      <c r="N107" s="73">
        <f t="shared" si="26"/>
        <v>0</v>
      </c>
    </row>
    <row r="108" spans="1:14" hidden="1" x14ac:dyDescent="0.25">
      <c r="A108" s="14" t="s">
        <v>407</v>
      </c>
      <c r="B108" s="27" t="s">
        <v>256</v>
      </c>
      <c r="C108" s="15" t="s">
        <v>306</v>
      </c>
      <c r="D108" s="16">
        <v>3.1</v>
      </c>
      <c r="E108" s="45">
        <f t="shared" si="10"/>
        <v>0</v>
      </c>
      <c r="F108" s="16">
        <f t="shared" si="23"/>
        <v>3.1</v>
      </c>
      <c r="G108" s="17"/>
      <c r="H108" s="17">
        <v>12</v>
      </c>
      <c r="I108" s="121">
        <f t="shared" si="27"/>
        <v>0</v>
      </c>
      <c r="J108" s="16">
        <f t="shared" si="28"/>
        <v>0</v>
      </c>
      <c r="K108" s="46">
        <v>0.106686</v>
      </c>
      <c r="L108" s="18">
        <f t="shared" si="24"/>
        <v>0</v>
      </c>
      <c r="M108" s="18">
        <f t="shared" si="25"/>
        <v>0</v>
      </c>
      <c r="N108" s="73">
        <f t="shared" si="26"/>
        <v>0</v>
      </c>
    </row>
    <row r="109" spans="1:14" hidden="1" x14ac:dyDescent="0.25">
      <c r="A109" s="14" t="s">
        <v>407</v>
      </c>
      <c r="B109" s="27" t="s">
        <v>256</v>
      </c>
      <c r="C109" s="15" t="s">
        <v>190</v>
      </c>
      <c r="D109" s="16">
        <v>8.652000000000001</v>
      </c>
      <c r="E109" s="45">
        <f t="shared" si="10"/>
        <v>0</v>
      </c>
      <c r="F109" s="16">
        <f t="shared" si="23"/>
        <v>8.652000000000001</v>
      </c>
      <c r="G109" s="17"/>
      <c r="H109" s="17">
        <v>12</v>
      </c>
      <c r="I109" s="121">
        <f t="shared" si="27"/>
        <v>0</v>
      </c>
      <c r="J109" s="16">
        <f t="shared" si="28"/>
        <v>0</v>
      </c>
      <c r="K109" s="46">
        <v>0.106686</v>
      </c>
      <c r="L109" s="18">
        <f t="shared" si="24"/>
        <v>0</v>
      </c>
      <c r="M109" s="18">
        <f t="shared" si="25"/>
        <v>0</v>
      </c>
      <c r="N109" s="73">
        <f t="shared" si="26"/>
        <v>0</v>
      </c>
    </row>
    <row r="110" spans="1:14" hidden="1" x14ac:dyDescent="0.25">
      <c r="A110" s="14" t="s">
        <v>408</v>
      </c>
      <c r="B110" s="27" t="s">
        <v>256</v>
      </c>
      <c r="C110" s="15" t="s">
        <v>296</v>
      </c>
      <c r="D110" s="16">
        <v>4.2</v>
      </c>
      <c r="E110" s="45">
        <f t="shared" si="10"/>
        <v>0</v>
      </c>
      <c r="F110" s="16">
        <f t="shared" si="23"/>
        <v>4.2</v>
      </c>
      <c r="G110" s="17"/>
      <c r="H110" s="17">
        <v>12</v>
      </c>
      <c r="I110" s="121">
        <f t="shared" si="27"/>
        <v>0</v>
      </c>
      <c r="J110" s="16">
        <f t="shared" si="28"/>
        <v>0</v>
      </c>
      <c r="K110" s="46">
        <v>0</v>
      </c>
      <c r="L110" s="18">
        <f t="shared" si="24"/>
        <v>0</v>
      </c>
      <c r="M110" s="18">
        <f t="shared" si="25"/>
        <v>0</v>
      </c>
      <c r="N110" s="73">
        <f t="shared" si="26"/>
        <v>0</v>
      </c>
    </row>
    <row r="111" spans="1:14" ht="15" hidden="1" customHeight="1" x14ac:dyDescent="0.25">
      <c r="A111" s="14"/>
      <c r="B111" s="66"/>
      <c r="C111" s="67" t="s">
        <v>370</v>
      </c>
      <c r="D111" s="74"/>
      <c r="E111" s="74"/>
      <c r="F111" s="74"/>
      <c r="G111" s="74"/>
      <c r="H111" s="74"/>
      <c r="I111" s="121">
        <f t="shared" si="27"/>
        <v>0</v>
      </c>
      <c r="J111" s="16"/>
      <c r="K111" s="46"/>
      <c r="L111" s="74"/>
      <c r="M111" s="74"/>
      <c r="N111" s="75"/>
    </row>
    <row r="112" spans="1:14" hidden="1" x14ac:dyDescent="0.25">
      <c r="A112" s="14" t="s">
        <v>406</v>
      </c>
      <c r="B112" s="27" t="s">
        <v>254</v>
      </c>
      <c r="C112" s="15" t="s">
        <v>72</v>
      </c>
      <c r="D112" s="16">
        <v>11.3506</v>
      </c>
      <c r="E112" s="45">
        <f>$E$23</f>
        <v>0</v>
      </c>
      <c r="F112" s="16">
        <f>D112-(D112*E112)</f>
        <v>11.3506</v>
      </c>
      <c r="G112" s="17"/>
      <c r="H112" s="17">
        <v>6</v>
      </c>
      <c r="I112" s="121">
        <f t="shared" si="27"/>
        <v>0</v>
      </c>
      <c r="J112" s="16">
        <f t="shared" si="28"/>
        <v>0</v>
      </c>
      <c r="K112" s="46">
        <v>9.8262000000000016E-2</v>
      </c>
      <c r="L112" s="18">
        <f t="shared" ref="L112:L129" si="29">F112*G112</f>
        <v>0</v>
      </c>
      <c r="M112" s="18">
        <f t="shared" ref="M112:M129" si="30">L112*K112</f>
        <v>0</v>
      </c>
      <c r="N112" s="73">
        <f>L112+M112</f>
        <v>0</v>
      </c>
    </row>
    <row r="113" spans="1:14" hidden="1" x14ac:dyDescent="0.25">
      <c r="A113" s="14" t="s">
        <v>407</v>
      </c>
      <c r="B113" s="27" t="s">
        <v>254</v>
      </c>
      <c r="C113" s="15" t="s">
        <v>73</v>
      </c>
      <c r="D113" s="16">
        <v>8.343</v>
      </c>
      <c r="E113" s="45">
        <f t="shared" ref="E113:E208" si="31">$E$23</f>
        <v>0</v>
      </c>
      <c r="F113" s="16">
        <f t="shared" ref="F113:F129" si="32">D113-(D113*E113)</f>
        <v>8.343</v>
      </c>
      <c r="G113" s="17"/>
      <c r="H113" s="17">
        <v>12</v>
      </c>
      <c r="I113" s="121">
        <f t="shared" si="27"/>
        <v>0</v>
      </c>
      <c r="J113" s="16">
        <f t="shared" si="28"/>
        <v>0</v>
      </c>
      <c r="K113" s="46">
        <v>0.106686</v>
      </c>
      <c r="L113" s="18">
        <f t="shared" si="29"/>
        <v>0</v>
      </c>
      <c r="M113" s="18">
        <f t="shared" si="30"/>
        <v>0</v>
      </c>
      <c r="N113" s="73">
        <f t="shared" ref="N113:N129" si="33">L113+M113</f>
        <v>0</v>
      </c>
    </row>
    <row r="114" spans="1:14" hidden="1" x14ac:dyDescent="0.25">
      <c r="A114" s="14" t="s">
        <v>408</v>
      </c>
      <c r="B114" s="27" t="s">
        <v>254</v>
      </c>
      <c r="C114" s="15" t="s">
        <v>74</v>
      </c>
      <c r="D114" s="16">
        <v>10.094000000000001</v>
      </c>
      <c r="E114" s="45">
        <f t="shared" si="31"/>
        <v>0</v>
      </c>
      <c r="F114" s="16">
        <f t="shared" si="32"/>
        <v>10.094000000000001</v>
      </c>
      <c r="G114" s="17"/>
      <c r="H114" s="17">
        <v>12</v>
      </c>
      <c r="I114" s="121">
        <f t="shared" si="27"/>
        <v>0</v>
      </c>
      <c r="J114" s="16">
        <f t="shared" si="28"/>
        <v>0</v>
      </c>
      <c r="K114" s="46">
        <v>0</v>
      </c>
      <c r="L114" s="18">
        <f t="shared" si="29"/>
        <v>0</v>
      </c>
      <c r="M114" s="18">
        <f t="shared" si="30"/>
        <v>0</v>
      </c>
      <c r="N114" s="73">
        <f t="shared" si="33"/>
        <v>0</v>
      </c>
    </row>
    <row r="115" spans="1:14" hidden="1" x14ac:dyDescent="0.25">
      <c r="A115" s="14" t="s">
        <v>408</v>
      </c>
      <c r="B115" s="27" t="s">
        <v>254</v>
      </c>
      <c r="C115" s="15" t="s">
        <v>75</v>
      </c>
      <c r="D115" s="16">
        <v>23.381</v>
      </c>
      <c r="E115" s="45">
        <f t="shared" si="31"/>
        <v>0</v>
      </c>
      <c r="F115" s="16">
        <f t="shared" si="32"/>
        <v>23.381</v>
      </c>
      <c r="G115" s="17"/>
      <c r="H115" s="17">
        <v>12</v>
      </c>
      <c r="I115" s="121">
        <f t="shared" si="27"/>
        <v>0</v>
      </c>
      <c r="J115" s="16">
        <f t="shared" si="28"/>
        <v>0</v>
      </c>
      <c r="K115" s="46">
        <v>0</v>
      </c>
      <c r="L115" s="18">
        <f t="shared" si="29"/>
        <v>0</v>
      </c>
      <c r="M115" s="18">
        <f t="shared" si="30"/>
        <v>0</v>
      </c>
      <c r="N115" s="73">
        <f t="shared" si="33"/>
        <v>0</v>
      </c>
    </row>
    <row r="116" spans="1:14" hidden="1" x14ac:dyDescent="0.25">
      <c r="A116" s="14" t="s">
        <v>407</v>
      </c>
      <c r="B116" s="27" t="s">
        <v>254</v>
      </c>
      <c r="C116" s="15" t="s">
        <v>76</v>
      </c>
      <c r="D116" s="16">
        <v>14.832000000000001</v>
      </c>
      <c r="E116" s="45">
        <f t="shared" si="31"/>
        <v>0</v>
      </c>
      <c r="F116" s="16">
        <f t="shared" si="32"/>
        <v>14.832000000000001</v>
      </c>
      <c r="G116" s="17"/>
      <c r="H116" s="17">
        <v>12</v>
      </c>
      <c r="I116" s="121">
        <f t="shared" si="27"/>
        <v>0</v>
      </c>
      <c r="J116" s="16">
        <f t="shared" si="28"/>
        <v>0</v>
      </c>
      <c r="K116" s="46">
        <v>0.106686</v>
      </c>
      <c r="L116" s="18">
        <f t="shared" si="29"/>
        <v>0</v>
      </c>
      <c r="M116" s="18">
        <f t="shared" si="30"/>
        <v>0</v>
      </c>
      <c r="N116" s="73">
        <f t="shared" si="33"/>
        <v>0</v>
      </c>
    </row>
    <row r="117" spans="1:14" hidden="1" x14ac:dyDescent="0.25">
      <c r="A117" s="14" t="s">
        <v>410</v>
      </c>
      <c r="B117" s="14" t="s">
        <v>254</v>
      </c>
      <c r="C117" s="15" t="s">
        <v>77</v>
      </c>
      <c r="D117" s="16">
        <v>4.2332999999999998</v>
      </c>
      <c r="E117" s="45">
        <f t="shared" si="31"/>
        <v>0</v>
      </c>
      <c r="F117" s="16">
        <f t="shared" si="32"/>
        <v>4.2332999999999998</v>
      </c>
      <c r="G117" s="17"/>
      <c r="H117" s="17">
        <v>12</v>
      </c>
      <c r="I117" s="121">
        <f t="shared" si="27"/>
        <v>0</v>
      </c>
      <c r="J117" s="16">
        <f t="shared" si="28"/>
        <v>0</v>
      </c>
      <c r="K117" s="46">
        <v>7.0740000000000025E-2</v>
      </c>
      <c r="L117" s="18">
        <f t="shared" si="29"/>
        <v>0</v>
      </c>
      <c r="M117" s="18">
        <f t="shared" si="30"/>
        <v>0</v>
      </c>
      <c r="N117" s="73">
        <f t="shared" si="33"/>
        <v>0</v>
      </c>
    </row>
    <row r="118" spans="1:14" hidden="1" x14ac:dyDescent="0.25">
      <c r="A118" s="14" t="s">
        <v>409</v>
      </c>
      <c r="B118" s="27" t="s">
        <v>254</v>
      </c>
      <c r="C118" s="15" t="s">
        <v>78</v>
      </c>
      <c r="D118" s="16">
        <v>8.5181000000000004</v>
      </c>
      <c r="E118" s="45">
        <f t="shared" si="31"/>
        <v>0</v>
      </c>
      <c r="F118" s="16">
        <f t="shared" si="32"/>
        <v>8.5181000000000004</v>
      </c>
      <c r="G118" s="17"/>
      <c r="H118" s="17">
        <v>12</v>
      </c>
      <c r="I118" s="121">
        <f t="shared" si="27"/>
        <v>0</v>
      </c>
      <c r="J118" s="16">
        <f t="shared" si="28"/>
        <v>0</v>
      </c>
      <c r="K118" s="46">
        <v>6.7301999999999973E-2</v>
      </c>
      <c r="L118" s="18">
        <f t="shared" si="29"/>
        <v>0</v>
      </c>
      <c r="M118" s="18">
        <f t="shared" si="30"/>
        <v>0</v>
      </c>
      <c r="N118" s="73">
        <f t="shared" si="33"/>
        <v>0</v>
      </c>
    </row>
    <row r="119" spans="1:14" hidden="1" x14ac:dyDescent="0.25">
      <c r="A119" s="14" t="s">
        <v>409</v>
      </c>
      <c r="B119" s="27" t="s">
        <v>254</v>
      </c>
      <c r="C119" s="15" t="s">
        <v>79</v>
      </c>
      <c r="D119" s="16">
        <v>14.471499999999999</v>
      </c>
      <c r="E119" s="45">
        <f t="shared" si="31"/>
        <v>0</v>
      </c>
      <c r="F119" s="16">
        <f t="shared" si="32"/>
        <v>14.471499999999999</v>
      </c>
      <c r="G119" s="17"/>
      <c r="H119" s="17">
        <v>12</v>
      </c>
      <c r="I119" s="121">
        <f t="shared" si="27"/>
        <v>0</v>
      </c>
      <c r="J119" s="16">
        <f t="shared" si="28"/>
        <v>0</v>
      </c>
      <c r="K119" s="46">
        <v>6.7301999999999973E-2</v>
      </c>
      <c r="L119" s="18">
        <f t="shared" si="29"/>
        <v>0</v>
      </c>
      <c r="M119" s="18">
        <f t="shared" si="30"/>
        <v>0</v>
      </c>
      <c r="N119" s="73">
        <f t="shared" si="33"/>
        <v>0</v>
      </c>
    </row>
    <row r="120" spans="1:14" hidden="1" x14ac:dyDescent="0.25">
      <c r="A120" s="14" t="s">
        <v>408</v>
      </c>
      <c r="B120" s="27" t="s">
        <v>254</v>
      </c>
      <c r="C120" s="15" t="s">
        <v>80</v>
      </c>
      <c r="D120" s="16">
        <v>2.8839999999999999</v>
      </c>
      <c r="E120" s="45">
        <f t="shared" si="31"/>
        <v>0</v>
      </c>
      <c r="F120" s="16">
        <f t="shared" si="32"/>
        <v>2.8839999999999999</v>
      </c>
      <c r="G120" s="17"/>
      <c r="H120" s="17">
        <v>12</v>
      </c>
      <c r="I120" s="121">
        <f t="shared" si="27"/>
        <v>0</v>
      </c>
      <c r="J120" s="16">
        <f t="shared" si="28"/>
        <v>0</v>
      </c>
      <c r="K120" s="46">
        <v>0</v>
      </c>
      <c r="L120" s="18">
        <f t="shared" si="29"/>
        <v>0</v>
      </c>
      <c r="M120" s="18">
        <f t="shared" si="30"/>
        <v>0</v>
      </c>
      <c r="N120" s="73">
        <f t="shared" si="33"/>
        <v>0</v>
      </c>
    </row>
    <row r="121" spans="1:14" hidden="1" x14ac:dyDescent="0.25">
      <c r="A121" s="14" t="s">
        <v>409</v>
      </c>
      <c r="B121" s="27" t="s">
        <v>255</v>
      </c>
      <c r="C121" s="15" t="s">
        <v>9</v>
      </c>
      <c r="D121" s="16">
        <v>39.852499999999999</v>
      </c>
      <c r="E121" s="45">
        <f t="shared" si="31"/>
        <v>0</v>
      </c>
      <c r="F121" s="16">
        <f t="shared" si="32"/>
        <v>39.852499999999999</v>
      </c>
      <c r="G121" s="17"/>
      <c r="H121" s="17">
        <v>6</v>
      </c>
      <c r="I121" s="121">
        <f t="shared" si="27"/>
        <v>0</v>
      </c>
      <c r="J121" s="16">
        <f t="shared" si="28"/>
        <v>0</v>
      </c>
      <c r="K121" s="46">
        <v>6.7301999999999973E-2</v>
      </c>
      <c r="L121" s="18">
        <f t="shared" si="29"/>
        <v>0</v>
      </c>
      <c r="M121" s="18">
        <f t="shared" si="30"/>
        <v>0</v>
      </c>
      <c r="N121" s="73">
        <f t="shared" si="33"/>
        <v>0</v>
      </c>
    </row>
    <row r="122" spans="1:14" hidden="1" x14ac:dyDescent="0.25">
      <c r="A122" s="14" t="s">
        <v>409</v>
      </c>
      <c r="B122" s="27" t="s">
        <v>255</v>
      </c>
      <c r="C122" s="15" t="s">
        <v>10</v>
      </c>
      <c r="D122" s="16">
        <v>31.3035</v>
      </c>
      <c r="E122" s="45">
        <f t="shared" si="31"/>
        <v>0</v>
      </c>
      <c r="F122" s="16">
        <f t="shared" si="32"/>
        <v>31.3035</v>
      </c>
      <c r="G122" s="17"/>
      <c r="H122" s="17">
        <v>6</v>
      </c>
      <c r="I122" s="121">
        <f t="shared" si="27"/>
        <v>0</v>
      </c>
      <c r="J122" s="16">
        <f t="shared" si="28"/>
        <v>0</v>
      </c>
      <c r="K122" s="46">
        <v>6.7301999999999973E-2</v>
      </c>
      <c r="L122" s="18">
        <f t="shared" si="29"/>
        <v>0</v>
      </c>
      <c r="M122" s="18">
        <f t="shared" si="30"/>
        <v>0</v>
      </c>
      <c r="N122" s="73">
        <f t="shared" si="33"/>
        <v>0</v>
      </c>
    </row>
    <row r="123" spans="1:14" hidden="1" x14ac:dyDescent="0.25">
      <c r="A123" s="14" t="s">
        <v>410</v>
      </c>
      <c r="B123" s="14" t="s">
        <v>255</v>
      </c>
      <c r="C123" s="15" t="s">
        <v>11</v>
      </c>
      <c r="D123" s="16">
        <v>12.6999</v>
      </c>
      <c r="E123" s="45">
        <f t="shared" si="31"/>
        <v>0</v>
      </c>
      <c r="F123" s="16">
        <f t="shared" si="32"/>
        <v>12.6999</v>
      </c>
      <c r="G123" s="17"/>
      <c r="H123" s="17">
        <v>6</v>
      </c>
      <c r="I123" s="121">
        <f t="shared" si="27"/>
        <v>0</v>
      </c>
      <c r="J123" s="16">
        <f t="shared" si="28"/>
        <v>0</v>
      </c>
      <c r="K123" s="46">
        <v>7.0740000000000025E-2</v>
      </c>
      <c r="L123" s="18">
        <f t="shared" si="29"/>
        <v>0</v>
      </c>
      <c r="M123" s="18">
        <f t="shared" si="30"/>
        <v>0</v>
      </c>
      <c r="N123" s="73">
        <f t="shared" si="33"/>
        <v>0</v>
      </c>
    </row>
    <row r="124" spans="1:14" hidden="1" x14ac:dyDescent="0.25">
      <c r="A124" s="14" t="s">
        <v>410</v>
      </c>
      <c r="B124" s="14" t="s">
        <v>255</v>
      </c>
      <c r="C124" s="15" t="s">
        <v>12</v>
      </c>
      <c r="D124" s="16">
        <v>25.2986</v>
      </c>
      <c r="E124" s="45">
        <f t="shared" si="31"/>
        <v>0</v>
      </c>
      <c r="F124" s="16">
        <f t="shared" si="32"/>
        <v>25.2986</v>
      </c>
      <c r="G124" s="17"/>
      <c r="H124" s="17">
        <v>6</v>
      </c>
      <c r="I124" s="121">
        <f t="shared" si="27"/>
        <v>0</v>
      </c>
      <c r="J124" s="16">
        <f t="shared" si="28"/>
        <v>0</v>
      </c>
      <c r="K124" s="46">
        <v>7.0740000000000025E-2</v>
      </c>
      <c r="L124" s="18">
        <f t="shared" si="29"/>
        <v>0</v>
      </c>
      <c r="M124" s="18">
        <f t="shared" si="30"/>
        <v>0</v>
      </c>
      <c r="N124" s="73">
        <f t="shared" si="33"/>
        <v>0</v>
      </c>
    </row>
    <row r="125" spans="1:14" hidden="1" x14ac:dyDescent="0.25">
      <c r="A125" s="14" t="s">
        <v>409</v>
      </c>
      <c r="B125" s="27" t="s">
        <v>255</v>
      </c>
      <c r="C125" s="15" t="s">
        <v>13</v>
      </c>
      <c r="D125" s="16">
        <v>18.8096</v>
      </c>
      <c r="E125" s="45">
        <f t="shared" si="31"/>
        <v>0</v>
      </c>
      <c r="F125" s="16">
        <f t="shared" si="32"/>
        <v>18.8096</v>
      </c>
      <c r="G125" s="17"/>
      <c r="H125" s="17">
        <v>6</v>
      </c>
      <c r="I125" s="121">
        <f t="shared" si="27"/>
        <v>0</v>
      </c>
      <c r="J125" s="16">
        <f t="shared" si="28"/>
        <v>0</v>
      </c>
      <c r="K125" s="46">
        <v>6.7301999999999973E-2</v>
      </c>
      <c r="L125" s="18">
        <f t="shared" si="29"/>
        <v>0</v>
      </c>
      <c r="M125" s="18">
        <f t="shared" si="30"/>
        <v>0</v>
      </c>
      <c r="N125" s="73">
        <f t="shared" si="33"/>
        <v>0</v>
      </c>
    </row>
    <row r="126" spans="1:14" hidden="1" x14ac:dyDescent="0.25">
      <c r="A126" s="14" t="s">
        <v>409</v>
      </c>
      <c r="B126" s="27" t="s">
        <v>255</v>
      </c>
      <c r="C126" s="15" t="s">
        <v>330</v>
      </c>
      <c r="D126" s="16">
        <v>18.8611</v>
      </c>
      <c r="E126" s="45">
        <f t="shared" si="31"/>
        <v>0</v>
      </c>
      <c r="F126" s="16">
        <f t="shared" si="32"/>
        <v>18.8611</v>
      </c>
      <c r="G126" s="17"/>
      <c r="H126" s="17">
        <v>6</v>
      </c>
      <c r="I126" s="121">
        <f t="shared" si="27"/>
        <v>0</v>
      </c>
      <c r="J126" s="16">
        <f t="shared" si="28"/>
        <v>0</v>
      </c>
      <c r="K126" s="46">
        <v>6.7301999999999973E-2</v>
      </c>
      <c r="L126" s="18">
        <f t="shared" si="29"/>
        <v>0</v>
      </c>
      <c r="M126" s="18">
        <f t="shared" si="30"/>
        <v>0</v>
      </c>
      <c r="N126" s="73">
        <f t="shared" si="33"/>
        <v>0</v>
      </c>
    </row>
    <row r="127" spans="1:14" hidden="1" x14ac:dyDescent="0.25">
      <c r="A127" s="14" t="s">
        <v>409</v>
      </c>
      <c r="B127" s="27" t="s">
        <v>255</v>
      </c>
      <c r="C127" s="50" t="s">
        <v>331</v>
      </c>
      <c r="D127" s="16">
        <v>20.612100000000002</v>
      </c>
      <c r="E127" s="45">
        <f t="shared" si="31"/>
        <v>0</v>
      </c>
      <c r="F127" s="16">
        <f t="shared" si="32"/>
        <v>20.612100000000002</v>
      </c>
      <c r="G127" s="17"/>
      <c r="H127" s="17">
        <v>6</v>
      </c>
      <c r="I127" s="121">
        <f t="shared" si="27"/>
        <v>0</v>
      </c>
      <c r="J127" s="16">
        <f t="shared" si="28"/>
        <v>0</v>
      </c>
      <c r="K127" s="46">
        <v>6.7301999999999973E-2</v>
      </c>
      <c r="L127" s="18">
        <f t="shared" si="29"/>
        <v>0</v>
      </c>
      <c r="M127" s="18">
        <f t="shared" si="30"/>
        <v>0</v>
      </c>
      <c r="N127" s="73">
        <f t="shared" si="33"/>
        <v>0</v>
      </c>
    </row>
    <row r="128" spans="1:14" hidden="1" x14ac:dyDescent="0.25">
      <c r="A128" s="14" t="s">
        <v>408</v>
      </c>
      <c r="B128" s="27" t="s">
        <v>256</v>
      </c>
      <c r="C128" s="50" t="s">
        <v>290</v>
      </c>
      <c r="D128" s="16">
        <v>4.2</v>
      </c>
      <c r="E128" s="45">
        <f t="shared" si="31"/>
        <v>0</v>
      </c>
      <c r="F128" s="16">
        <f t="shared" si="32"/>
        <v>4.2</v>
      </c>
      <c r="G128" s="17"/>
      <c r="H128" s="17">
        <v>12</v>
      </c>
      <c r="I128" s="121">
        <f t="shared" si="27"/>
        <v>0</v>
      </c>
      <c r="J128" s="16">
        <f t="shared" si="28"/>
        <v>0</v>
      </c>
      <c r="K128" s="46">
        <v>0</v>
      </c>
      <c r="L128" s="18">
        <f t="shared" si="29"/>
        <v>0</v>
      </c>
      <c r="M128" s="18">
        <f t="shared" si="30"/>
        <v>0</v>
      </c>
      <c r="N128" s="73">
        <f t="shared" si="33"/>
        <v>0</v>
      </c>
    </row>
    <row r="129" spans="1:14" hidden="1" x14ac:dyDescent="0.25">
      <c r="A129" s="14" t="s">
        <v>407</v>
      </c>
      <c r="B129" s="14" t="s">
        <v>256</v>
      </c>
      <c r="C129" s="50" t="s">
        <v>300</v>
      </c>
      <c r="D129" s="16">
        <v>3.1</v>
      </c>
      <c r="E129" s="45">
        <f t="shared" si="31"/>
        <v>0</v>
      </c>
      <c r="F129" s="16">
        <f t="shared" si="32"/>
        <v>3.1</v>
      </c>
      <c r="G129" s="17"/>
      <c r="H129" s="17">
        <v>12</v>
      </c>
      <c r="I129" s="121">
        <f t="shared" si="27"/>
        <v>0</v>
      </c>
      <c r="J129" s="16">
        <f t="shared" si="28"/>
        <v>0</v>
      </c>
      <c r="K129" s="46">
        <v>0.106686</v>
      </c>
      <c r="L129" s="18">
        <f t="shared" si="29"/>
        <v>0</v>
      </c>
      <c r="M129" s="18">
        <f t="shared" si="30"/>
        <v>0</v>
      </c>
      <c r="N129" s="73">
        <f t="shared" si="33"/>
        <v>0</v>
      </c>
    </row>
    <row r="130" spans="1:14" ht="15" hidden="1" customHeight="1" x14ac:dyDescent="0.25">
      <c r="A130" s="14"/>
      <c r="B130" s="66"/>
      <c r="C130" s="67" t="s">
        <v>373</v>
      </c>
      <c r="D130" s="74"/>
      <c r="E130" s="74"/>
      <c r="F130" s="74"/>
      <c r="G130" s="74"/>
      <c r="H130" s="74"/>
      <c r="I130" s="121">
        <f t="shared" si="27"/>
        <v>0</v>
      </c>
      <c r="J130" s="16"/>
      <c r="K130" s="46"/>
      <c r="L130" s="74"/>
      <c r="M130" s="74"/>
      <c r="N130" s="75"/>
    </row>
    <row r="131" spans="1:14" hidden="1" x14ac:dyDescent="0.25">
      <c r="A131" s="14" t="s">
        <v>406</v>
      </c>
      <c r="B131" s="27" t="s">
        <v>254</v>
      </c>
      <c r="C131" s="15" t="s">
        <v>122</v>
      </c>
      <c r="D131" s="16">
        <v>11.3506</v>
      </c>
      <c r="E131" s="45">
        <f t="shared" si="7"/>
        <v>0</v>
      </c>
      <c r="F131" s="16">
        <f t="shared" ref="F131:F231" si="34">D131-(D131*E131)</f>
        <v>11.3506</v>
      </c>
      <c r="G131" s="17"/>
      <c r="H131" s="17">
        <v>6</v>
      </c>
      <c r="I131" s="121">
        <f t="shared" si="27"/>
        <v>0</v>
      </c>
      <c r="J131" s="16">
        <f t="shared" si="28"/>
        <v>0</v>
      </c>
      <c r="K131" s="46">
        <v>9.8262000000000016E-2</v>
      </c>
      <c r="L131" s="18">
        <f t="shared" ref="L131:L155" si="35">F131*G131</f>
        <v>0</v>
      </c>
      <c r="M131" s="18">
        <f t="shared" ref="M131:M155" si="36">L131*K131</f>
        <v>0</v>
      </c>
      <c r="N131" s="73">
        <f t="shared" ref="N131:N231" si="37">L131+M131</f>
        <v>0</v>
      </c>
    </row>
    <row r="132" spans="1:14" hidden="1" x14ac:dyDescent="0.25">
      <c r="A132" s="14" t="s">
        <v>407</v>
      </c>
      <c r="B132" s="27" t="s">
        <v>254</v>
      </c>
      <c r="C132" s="15" t="s">
        <v>123</v>
      </c>
      <c r="D132" s="16">
        <v>8.343</v>
      </c>
      <c r="E132" s="45">
        <f t="shared" si="7"/>
        <v>0</v>
      </c>
      <c r="F132" s="16">
        <f t="shared" si="34"/>
        <v>8.343</v>
      </c>
      <c r="G132" s="17"/>
      <c r="H132" s="17">
        <v>12</v>
      </c>
      <c r="I132" s="121">
        <f t="shared" si="27"/>
        <v>0</v>
      </c>
      <c r="J132" s="16">
        <f t="shared" si="28"/>
        <v>0</v>
      </c>
      <c r="K132" s="46">
        <v>0.106686</v>
      </c>
      <c r="L132" s="18">
        <f t="shared" si="35"/>
        <v>0</v>
      </c>
      <c r="M132" s="18">
        <f t="shared" si="36"/>
        <v>0</v>
      </c>
      <c r="N132" s="73">
        <f t="shared" si="37"/>
        <v>0</v>
      </c>
    </row>
    <row r="133" spans="1:14" hidden="1" x14ac:dyDescent="0.25">
      <c r="A133" s="14" t="s">
        <v>406</v>
      </c>
      <c r="B133" s="27" t="s">
        <v>254</v>
      </c>
      <c r="C133" s="15" t="s">
        <v>124</v>
      </c>
      <c r="D133" s="16">
        <v>8.4459999999999997</v>
      </c>
      <c r="E133" s="45">
        <f t="shared" si="7"/>
        <v>0</v>
      </c>
      <c r="F133" s="16">
        <f t="shared" si="34"/>
        <v>8.4459999999999997</v>
      </c>
      <c r="G133" s="17"/>
      <c r="H133" s="17">
        <v>12</v>
      </c>
      <c r="I133" s="121">
        <f t="shared" si="27"/>
        <v>0</v>
      </c>
      <c r="J133" s="16">
        <f t="shared" si="28"/>
        <v>0</v>
      </c>
      <c r="K133" s="46">
        <v>9.8262000000000016E-2</v>
      </c>
      <c r="L133" s="18">
        <f t="shared" si="35"/>
        <v>0</v>
      </c>
      <c r="M133" s="18">
        <f t="shared" si="36"/>
        <v>0</v>
      </c>
      <c r="N133" s="73">
        <f t="shared" si="37"/>
        <v>0</v>
      </c>
    </row>
    <row r="134" spans="1:14" hidden="1" x14ac:dyDescent="0.25">
      <c r="A134" s="14" t="s">
        <v>408</v>
      </c>
      <c r="B134" s="27" t="s">
        <v>254</v>
      </c>
      <c r="C134" s="15" t="s">
        <v>125</v>
      </c>
      <c r="D134" s="16">
        <v>10.094000000000001</v>
      </c>
      <c r="E134" s="45">
        <f t="shared" si="7"/>
        <v>0</v>
      </c>
      <c r="F134" s="16">
        <f t="shared" si="34"/>
        <v>10.094000000000001</v>
      </c>
      <c r="G134" s="17"/>
      <c r="H134" s="17">
        <v>12</v>
      </c>
      <c r="I134" s="121">
        <f t="shared" si="27"/>
        <v>0</v>
      </c>
      <c r="J134" s="16">
        <f t="shared" si="28"/>
        <v>0</v>
      </c>
      <c r="K134" s="46">
        <v>0</v>
      </c>
      <c r="L134" s="18">
        <f t="shared" si="35"/>
        <v>0</v>
      </c>
      <c r="M134" s="18">
        <f t="shared" si="36"/>
        <v>0</v>
      </c>
      <c r="N134" s="73">
        <f t="shared" si="37"/>
        <v>0</v>
      </c>
    </row>
    <row r="135" spans="1:14" hidden="1" x14ac:dyDescent="0.25">
      <c r="A135" s="14" t="s">
        <v>408</v>
      </c>
      <c r="B135" s="27" t="s">
        <v>254</v>
      </c>
      <c r="C135" s="15" t="s">
        <v>126</v>
      </c>
      <c r="D135" s="16">
        <v>23.381</v>
      </c>
      <c r="E135" s="45">
        <f t="shared" si="7"/>
        <v>0</v>
      </c>
      <c r="F135" s="16">
        <f t="shared" si="34"/>
        <v>23.381</v>
      </c>
      <c r="G135" s="17"/>
      <c r="H135" s="17">
        <v>12</v>
      </c>
      <c r="I135" s="121">
        <f t="shared" si="27"/>
        <v>0</v>
      </c>
      <c r="J135" s="16">
        <f t="shared" si="28"/>
        <v>0</v>
      </c>
      <c r="K135" s="46">
        <v>0</v>
      </c>
      <c r="L135" s="18">
        <f t="shared" si="35"/>
        <v>0</v>
      </c>
      <c r="M135" s="18">
        <f t="shared" si="36"/>
        <v>0</v>
      </c>
      <c r="N135" s="73">
        <f t="shared" si="37"/>
        <v>0</v>
      </c>
    </row>
    <row r="136" spans="1:14" hidden="1" x14ac:dyDescent="0.25">
      <c r="A136" s="14" t="s">
        <v>407</v>
      </c>
      <c r="B136" s="29" t="s">
        <v>254</v>
      </c>
      <c r="C136" s="15" t="s">
        <v>127</v>
      </c>
      <c r="D136" s="16">
        <v>9.27</v>
      </c>
      <c r="E136" s="45">
        <f t="shared" si="7"/>
        <v>0</v>
      </c>
      <c r="F136" s="16">
        <f t="shared" si="34"/>
        <v>9.27</v>
      </c>
      <c r="G136" s="17"/>
      <c r="H136" s="17">
        <v>12</v>
      </c>
      <c r="I136" s="121">
        <f t="shared" si="27"/>
        <v>0</v>
      </c>
      <c r="J136" s="16">
        <f t="shared" si="28"/>
        <v>0</v>
      </c>
      <c r="K136" s="46">
        <v>0.106686</v>
      </c>
      <c r="L136" s="18">
        <f t="shared" si="35"/>
        <v>0</v>
      </c>
      <c r="M136" s="18">
        <f t="shared" si="36"/>
        <v>0</v>
      </c>
      <c r="N136" s="73">
        <f t="shared" si="37"/>
        <v>0</v>
      </c>
    </row>
    <row r="137" spans="1:14" hidden="1" x14ac:dyDescent="0.25">
      <c r="A137" s="14" t="s">
        <v>408</v>
      </c>
      <c r="B137" s="27" t="s">
        <v>254</v>
      </c>
      <c r="C137" s="15" t="s">
        <v>128</v>
      </c>
      <c r="D137" s="16">
        <v>16.377000000000002</v>
      </c>
      <c r="E137" s="45">
        <f t="shared" si="7"/>
        <v>0</v>
      </c>
      <c r="F137" s="16">
        <f t="shared" si="34"/>
        <v>16.377000000000002</v>
      </c>
      <c r="G137" s="17"/>
      <c r="H137" s="17">
        <v>12</v>
      </c>
      <c r="I137" s="121">
        <f t="shared" si="27"/>
        <v>0</v>
      </c>
      <c r="J137" s="16">
        <f t="shared" si="28"/>
        <v>0</v>
      </c>
      <c r="K137" s="46">
        <v>0</v>
      </c>
      <c r="L137" s="18">
        <f t="shared" si="35"/>
        <v>0</v>
      </c>
      <c r="M137" s="18">
        <f t="shared" si="36"/>
        <v>0</v>
      </c>
      <c r="N137" s="73">
        <f t="shared" si="37"/>
        <v>0</v>
      </c>
    </row>
    <row r="138" spans="1:14" hidden="1" x14ac:dyDescent="0.25">
      <c r="A138" s="14" t="s">
        <v>410</v>
      </c>
      <c r="B138" s="27" t="s">
        <v>254</v>
      </c>
      <c r="C138" s="15" t="s">
        <v>131</v>
      </c>
      <c r="D138" s="16">
        <v>4.2332999999999998</v>
      </c>
      <c r="E138" s="45">
        <f t="shared" si="7"/>
        <v>0</v>
      </c>
      <c r="F138" s="16">
        <f t="shared" si="34"/>
        <v>4.2332999999999998</v>
      </c>
      <c r="G138" s="17"/>
      <c r="H138" s="17">
        <v>12</v>
      </c>
      <c r="I138" s="121">
        <f t="shared" si="27"/>
        <v>0</v>
      </c>
      <c r="J138" s="16">
        <f t="shared" si="28"/>
        <v>0</v>
      </c>
      <c r="K138" s="46">
        <v>7.0740000000000025E-2</v>
      </c>
      <c r="L138" s="18">
        <f t="shared" si="35"/>
        <v>0</v>
      </c>
      <c r="M138" s="18">
        <f t="shared" si="36"/>
        <v>0</v>
      </c>
      <c r="N138" s="73">
        <f t="shared" si="37"/>
        <v>0</v>
      </c>
    </row>
    <row r="139" spans="1:14" hidden="1" x14ac:dyDescent="0.25">
      <c r="A139" s="14" t="s">
        <v>409</v>
      </c>
      <c r="B139" s="27" t="s">
        <v>254</v>
      </c>
      <c r="C139" s="15" t="s">
        <v>132</v>
      </c>
      <c r="D139" s="16">
        <v>8.5181000000000004</v>
      </c>
      <c r="E139" s="45">
        <f t="shared" si="7"/>
        <v>0</v>
      </c>
      <c r="F139" s="16">
        <f t="shared" si="34"/>
        <v>8.5181000000000004</v>
      </c>
      <c r="G139" s="17"/>
      <c r="H139" s="17">
        <v>12</v>
      </c>
      <c r="I139" s="121">
        <f t="shared" si="27"/>
        <v>0</v>
      </c>
      <c r="J139" s="16">
        <f t="shared" si="28"/>
        <v>0</v>
      </c>
      <c r="K139" s="46">
        <v>6.7301999999999973E-2</v>
      </c>
      <c r="L139" s="18">
        <f t="shared" si="35"/>
        <v>0</v>
      </c>
      <c r="M139" s="18">
        <f t="shared" si="36"/>
        <v>0</v>
      </c>
      <c r="N139" s="73">
        <f t="shared" si="37"/>
        <v>0</v>
      </c>
    </row>
    <row r="140" spans="1:14" hidden="1" x14ac:dyDescent="0.25">
      <c r="A140" s="14" t="s">
        <v>409</v>
      </c>
      <c r="B140" s="27" t="s">
        <v>254</v>
      </c>
      <c r="C140" s="15" t="s">
        <v>133</v>
      </c>
      <c r="D140" s="16">
        <v>14.471499999999999</v>
      </c>
      <c r="E140" s="45">
        <f t="shared" si="7"/>
        <v>0</v>
      </c>
      <c r="F140" s="16">
        <f t="shared" si="34"/>
        <v>14.471499999999999</v>
      </c>
      <c r="G140" s="17"/>
      <c r="H140" s="17">
        <v>12</v>
      </c>
      <c r="I140" s="121">
        <f t="shared" si="27"/>
        <v>0</v>
      </c>
      <c r="J140" s="16">
        <f t="shared" si="28"/>
        <v>0</v>
      </c>
      <c r="K140" s="46">
        <v>6.7301999999999973E-2</v>
      </c>
      <c r="L140" s="18">
        <f t="shared" si="35"/>
        <v>0</v>
      </c>
      <c r="M140" s="18">
        <f t="shared" si="36"/>
        <v>0</v>
      </c>
      <c r="N140" s="73">
        <f t="shared" si="37"/>
        <v>0</v>
      </c>
    </row>
    <row r="141" spans="1:14" hidden="1" x14ac:dyDescent="0.25">
      <c r="A141" s="14" t="s">
        <v>408</v>
      </c>
      <c r="B141" s="27" t="s">
        <v>254</v>
      </c>
      <c r="C141" s="15" t="s">
        <v>134</v>
      </c>
      <c r="D141" s="16">
        <v>2.8839999999999999</v>
      </c>
      <c r="E141" s="45">
        <f t="shared" si="7"/>
        <v>0</v>
      </c>
      <c r="F141" s="16">
        <f t="shared" si="34"/>
        <v>2.8839999999999999</v>
      </c>
      <c r="G141" s="17"/>
      <c r="H141" s="17">
        <v>12</v>
      </c>
      <c r="I141" s="121">
        <f t="shared" si="27"/>
        <v>0</v>
      </c>
      <c r="J141" s="16">
        <f t="shared" si="28"/>
        <v>0</v>
      </c>
      <c r="K141" s="46">
        <v>0</v>
      </c>
      <c r="L141" s="18">
        <f t="shared" si="35"/>
        <v>0</v>
      </c>
      <c r="M141" s="18">
        <f t="shared" si="36"/>
        <v>0</v>
      </c>
      <c r="N141" s="73">
        <f t="shared" si="37"/>
        <v>0</v>
      </c>
    </row>
    <row r="142" spans="1:14" hidden="1" x14ac:dyDescent="0.25">
      <c r="A142" s="14" t="s">
        <v>411</v>
      </c>
      <c r="B142" s="27" t="s">
        <v>254</v>
      </c>
      <c r="C142" s="15" t="s">
        <v>135</v>
      </c>
      <c r="D142" s="16">
        <v>11.3094</v>
      </c>
      <c r="E142" s="45">
        <f t="shared" si="7"/>
        <v>0</v>
      </c>
      <c r="F142" s="16">
        <f t="shared" si="34"/>
        <v>11.3094</v>
      </c>
      <c r="G142" s="17"/>
      <c r="H142" s="17">
        <v>12</v>
      </c>
      <c r="I142" s="121">
        <f t="shared" si="27"/>
        <v>0</v>
      </c>
      <c r="J142" s="16">
        <f t="shared" si="28"/>
        <v>0</v>
      </c>
      <c r="K142" s="46">
        <v>0.148175</v>
      </c>
      <c r="L142" s="18">
        <f t="shared" si="35"/>
        <v>0</v>
      </c>
      <c r="M142" s="18">
        <f t="shared" si="36"/>
        <v>0</v>
      </c>
      <c r="N142" s="73">
        <f t="shared" si="37"/>
        <v>0</v>
      </c>
    </row>
    <row r="143" spans="1:14" hidden="1" x14ac:dyDescent="0.25">
      <c r="A143" s="14" t="s">
        <v>409</v>
      </c>
      <c r="B143" s="27" t="s">
        <v>255</v>
      </c>
      <c r="C143" s="15" t="s">
        <v>14</v>
      </c>
      <c r="D143" s="16">
        <v>39.852499999999999</v>
      </c>
      <c r="E143" s="45">
        <f t="shared" si="7"/>
        <v>0</v>
      </c>
      <c r="F143" s="16">
        <f t="shared" si="34"/>
        <v>39.852499999999999</v>
      </c>
      <c r="G143" s="17"/>
      <c r="H143" s="17">
        <v>6</v>
      </c>
      <c r="I143" s="121">
        <f t="shared" si="27"/>
        <v>0</v>
      </c>
      <c r="J143" s="16">
        <f t="shared" si="28"/>
        <v>0</v>
      </c>
      <c r="K143" s="46">
        <v>6.7301999999999973E-2</v>
      </c>
      <c r="L143" s="18">
        <f t="shared" si="35"/>
        <v>0</v>
      </c>
      <c r="M143" s="18">
        <f t="shared" si="36"/>
        <v>0</v>
      </c>
      <c r="N143" s="73">
        <f t="shared" si="37"/>
        <v>0</v>
      </c>
    </row>
    <row r="144" spans="1:14" hidden="1" x14ac:dyDescent="0.25">
      <c r="A144" s="14" t="s">
        <v>409</v>
      </c>
      <c r="B144" s="27" t="s">
        <v>255</v>
      </c>
      <c r="C144" s="15" t="s">
        <v>15</v>
      </c>
      <c r="D144" s="16">
        <v>40.758899999999997</v>
      </c>
      <c r="E144" s="45">
        <f t="shared" si="7"/>
        <v>0</v>
      </c>
      <c r="F144" s="16">
        <f t="shared" si="34"/>
        <v>40.758899999999997</v>
      </c>
      <c r="G144" s="17"/>
      <c r="H144" s="17">
        <v>6</v>
      </c>
      <c r="I144" s="121">
        <f t="shared" si="27"/>
        <v>0</v>
      </c>
      <c r="J144" s="16">
        <f t="shared" si="28"/>
        <v>0</v>
      </c>
      <c r="K144" s="46">
        <v>6.7301999999999973E-2</v>
      </c>
      <c r="L144" s="18">
        <f t="shared" si="35"/>
        <v>0</v>
      </c>
      <c r="M144" s="18">
        <f t="shared" si="36"/>
        <v>0</v>
      </c>
      <c r="N144" s="73">
        <f t="shared" si="37"/>
        <v>0</v>
      </c>
    </row>
    <row r="145" spans="1:14" hidden="1" x14ac:dyDescent="0.25">
      <c r="A145" s="14" t="s">
        <v>410</v>
      </c>
      <c r="B145" s="27" t="s">
        <v>255</v>
      </c>
      <c r="C145" s="15" t="s">
        <v>16</v>
      </c>
      <c r="D145" s="16">
        <v>12.6999</v>
      </c>
      <c r="E145" s="45">
        <f t="shared" si="7"/>
        <v>0</v>
      </c>
      <c r="F145" s="16">
        <f t="shared" si="34"/>
        <v>12.6999</v>
      </c>
      <c r="G145" s="17"/>
      <c r="H145" s="17">
        <v>6</v>
      </c>
      <c r="I145" s="121">
        <f t="shared" si="27"/>
        <v>0</v>
      </c>
      <c r="J145" s="16">
        <f t="shared" si="28"/>
        <v>0</v>
      </c>
      <c r="K145" s="46">
        <v>7.0740000000000025E-2</v>
      </c>
      <c r="L145" s="18">
        <f t="shared" si="35"/>
        <v>0</v>
      </c>
      <c r="M145" s="18">
        <f t="shared" si="36"/>
        <v>0</v>
      </c>
      <c r="N145" s="73">
        <f t="shared" si="37"/>
        <v>0</v>
      </c>
    </row>
    <row r="146" spans="1:14" hidden="1" x14ac:dyDescent="0.25">
      <c r="A146" s="14" t="s">
        <v>410</v>
      </c>
      <c r="B146" s="27" t="s">
        <v>255</v>
      </c>
      <c r="C146" s="15" t="s">
        <v>17</v>
      </c>
      <c r="D146" s="16">
        <v>23.444600000000001</v>
      </c>
      <c r="E146" s="45">
        <f t="shared" si="7"/>
        <v>0</v>
      </c>
      <c r="F146" s="16">
        <f t="shared" si="34"/>
        <v>23.444600000000001</v>
      </c>
      <c r="G146" s="17"/>
      <c r="H146" s="17">
        <v>6</v>
      </c>
      <c r="I146" s="121">
        <f t="shared" si="27"/>
        <v>0</v>
      </c>
      <c r="J146" s="16">
        <f t="shared" si="28"/>
        <v>0</v>
      </c>
      <c r="K146" s="46">
        <v>7.0740000000000025E-2</v>
      </c>
      <c r="L146" s="18">
        <f t="shared" si="35"/>
        <v>0</v>
      </c>
      <c r="M146" s="18">
        <f t="shared" si="36"/>
        <v>0</v>
      </c>
      <c r="N146" s="73">
        <f t="shared" si="37"/>
        <v>0</v>
      </c>
    </row>
    <row r="147" spans="1:14" hidden="1" x14ac:dyDescent="0.25">
      <c r="A147" s="14" t="s">
        <v>409</v>
      </c>
      <c r="B147" s="27" t="s">
        <v>255</v>
      </c>
      <c r="C147" s="15" t="s">
        <v>18</v>
      </c>
      <c r="D147" s="16">
        <v>18.8096</v>
      </c>
      <c r="E147" s="45">
        <f t="shared" si="7"/>
        <v>0</v>
      </c>
      <c r="F147" s="16">
        <f t="shared" si="34"/>
        <v>18.8096</v>
      </c>
      <c r="G147" s="17"/>
      <c r="H147" s="17">
        <v>6</v>
      </c>
      <c r="I147" s="121">
        <f t="shared" si="27"/>
        <v>0</v>
      </c>
      <c r="J147" s="16">
        <f t="shared" si="28"/>
        <v>0</v>
      </c>
      <c r="K147" s="46">
        <v>6.7301999999999973E-2</v>
      </c>
      <c r="L147" s="18">
        <f t="shared" si="35"/>
        <v>0</v>
      </c>
      <c r="M147" s="18">
        <f t="shared" si="36"/>
        <v>0</v>
      </c>
      <c r="N147" s="73">
        <f t="shared" si="37"/>
        <v>0</v>
      </c>
    </row>
    <row r="148" spans="1:14" hidden="1" x14ac:dyDescent="0.25">
      <c r="A148" s="14" t="s">
        <v>407</v>
      </c>
      <c r="B148" s="27" t="s">
        <v>255</v>
      </c>
      <c r="C148" s="15" t="s">
        <v>19</v>
      </c>
      <c r="D148" s="16">
        <v>23.630000000000003</v>
      </c>
      <c r="E148" s="45">
        <f t="shared" si="7"/>
        <v>0</v>
      </c>
      <c r="F148" s="16">
        <f t="shared" si="34"/>
        <v>23.630000000000003</v>
      </c>
      <c r="G148" s="17"/>
      <c r="H148" s="17">
        <v>6</v>
      </c>
      <c r="I148" s="121">
        <f t="shared" si="27"/>
        <v>0</v>
      </c>
      <c r="J148" s="16">
        <f t="shared" si="28"/>
        <v>0</v>
      </c>
      <c r="K148" s="46">
        <v>0.106686</v>
      </c>
      <c r="L148" s="18">
        <f t="shared" si="35"/>
        <v>0</v>
      </c>
      <c r="M148" s="18">
        <f t="shared" si="36"/>
        <v>0</v>
      </c>
      <c r="N148" s="73">
        <f t="shared" si="37"/>
        <v>0</v>
      </c>
    </row>
    <row r="149" spans="1:14" hidden="1" x14ac:dyDescent="0.25">
      <c r="A149" s="14" t="s">
        <v>406</v>
      </c>
      <c r="B149" s="27" t="s">
        <v>255</v>
      </c>
      <c r="C149" s="15" t="s">
        <v>20</v>
      </c>
      <c r="D149" s="16">
        <v>23.423999999999999</v>
      </c>
      <c r="E149" s="45">
        <f t="shared" si="7"/>
        <v>0</v>
      </c>
      <c r="F149" s="16">
        <f t="shared" si="34"/>
        <v>23.423999999999999</v>
      </c>
      <c r="G149" s="17"/>
      <c r="H149" s="17">
        <v>6</v>
      </c>
      <c r="I149" s="121">
        <f t="shared" si="27"/>
        <v>0</v>
      </c>
      <c r="J149" s="16">
        <f t="shared" si="28"/>
        <v>0</v>
      </c>
      <c r="K149" s="46">
        <v>9.8262000000000016E-2</v>
      </c>
      <c r="L149" s="18">
        <f t="shared" si="35"/>
        <v>0</v>
      </c>
      <c r="M149" s="18">
        <f t="shared" si="36"/>
        <v>0</v>
      </c>
      <c r="N149" s="73">
        <f t="shared" si="37"/>
        <v>0</v>
      </c>
    </row>
    <row r="150" spans="1:14" hidden="1" x14ac:dyDescent="0.25">
      <c r="A150" s="14" t="s">
        <v>409</v>
      </c>
      <c r="B150" s="27" t="s">
        <v>255</v>
      </c>
      <c r="C150" s="15" t="s">
        <v>326</v>
      </c>
      <c r="D150" s="16">
        <v>18.8611</v>
      </c>
      <c r="E150" s="45">
        <f t="shared" si="7"/>
        <v>0</v>
      </c>
      <c r="F150" s="16">
        <f t="shared" si="34"/>
        <v>18.8611</v>
      </c>
      <c r="G150" s="17"/>
      <c r="H150" s="17">
        <v>6</v>
      </c>
      <c r="I150" s="121">
        <f t="shared" si="27"/>
        <v>0</v>
      </c>
      <c r="J150" s="16">
        <f t="shared" si="28"/>
        <v>0</v>
      </c>
      <c r="K150" s="46">
        <v>6.7301999999999973E-2</v>
      </c>
      <c r="L150" s="18">
        <f t="shared" si="35"/>
        <v>0</v>
      </c>
      <c r="M150" s="18">
        <f t="shared" si="36"/>
        <v>0</v>
      </c>
      <c r="N150" s="73">
        <f t="shared" si="37"/>
        <v>0</v>
      </c>
    </row>
    <row r="151" spans="1:14" hidden="1" x14ac:dyDescent="0.25">
      <c r="A151" s="14" t="s">
        <v>409</v>
      </c>
      <c r="B151" s="29" t="s">
        <v>255</v>
      </c>
      <c r="C151" s="15" t="s">
        <v>327</v>
      </c>
      <c r="D151" s="16">
        <v>20.612100000000002</v>
      </c>
      <c r="E151" s="45">
        <f t="shared" si="7"/>
        <v>0</v>
      </c>
      <c r="F151" s="16">
        <f t="shared" si="34"/>
        <v>20.612100000000002</v>
      </c>
      <c r="G151" s="17"/>
      <c r="H151" s="17">
        <v>6</v>
      </c>
      <c r="I151" s="121">
        <f t="shared" si="27"/>
        <v>0</v>
      </c>
      <c r="J151" s="16">
        <f t="shared" si="28"/>
        <v>0</v>
      </c>
      <c r="K151" s="46">
        <v>6.7301999999999973E-2</v>
      </c>
      <c r="L151" s="18">
        <f t="shared" si="35"/>
        <v>0</v>
      </c>
      <c r="M151" s="18">
        <f t="shared" si="36"/>
        <v>0</v>
      </c>
      <c r="N151" s="73">
        <f t="shared" si="37"/>
        <v>0</v>
      </c>
    </row>
    <row r="152" spans="1:14" hidden="1" x14ac:dyDescent="0.25">
      <c r="A152" s="14" t="s">
        <v>407</v>
      </c>
      <c r="B152" s="27" t="s">
        <v>256</v>
      </c>
      <c r="C152" s="15" t="s">
        <v>303</v>
      </c>
      <c r="D152" s="16">
        <v>3.1</v>
      </c>
      <c r="E152" s="45">
        <f t="shared" si="7"/>
        <v>0</v>
      </c>
      <c r="F152" s="16">
        <f t="shared" si="34"/>
        <v>3.1</v>
      </c>
      <c r="G152" s="17"/>
      <c r="H152" s="17">
        <v>12</v>
      </c>
      <c r="I152" s="121">
        <f t="shared" si="27"/>
        <v>0</v>
      </c>
      <c r="J152" s="16">
        <f t="shared" si="28"/>
        <v>0</v>
      </c>
      <c r="K152" s="46">
        <v>0.106686</v>
      </c>
      <c r="L152" s="18">
        <f t="shared" si="35"/>
        <v>0</v>
      </c>
      <c r="M152" s="18">
        <f t="shared" si="36"/>
        <v>0</v>
      </c>
      <c r="N152" s="73">
        <f t="shared" si="37"/>
        <v>0</v>
      </c>
    </row>
    <row r="153" spans="1:14" hidden="1" x14ac:dyDescent="0.25">
      <c r="A153" s="14" t="s">
        <v>407</v>
      </c>
      <c r="B153" s="27" t="s">
        <v>256</v>
      </c>
      <c r="C153" s="15" t="s">
        <v>129</v>
      </c>
      <c r="D153" s="16">
        <v>12.978</v>
      </c>
      <c r="E153" s="45">
        <f t="shared" si="7"/>
        <v>0</v>
      </c>
      <c r="F153" s="16">
        <f t="shared" si="34"/>
        <v>12.978</v>
      </c>
      <c r="G153" s="17"/>
      <c r="H153" s="17">
        <v>12</v>
      </c>
      <c r="I153" s="121">
        <f t="shared" si="27"/>
        <v>0</v>
      </c>
      <c r="J153" s="16">
        <f t="shared" si="28"/>
        <v>0</v>
      </c>
      <c r="K153" s="46">
        <v>0.106686</v>
      </c>
      <c r="L153" s="18">
        <f t="shared" si="35"/>
        <v>0</v>
      </c>
      <c r="M153" s="18">
        <f t="shared" si="36"/>
        <v>0</v>
      </c>
      <c r="N153" s="73">
        <f t="shared" si="37"/>
        <v>0</v>
      </c>
    </row>
    <row r="154" spans="1:14" ht="14.25" hidden="1" customHeight="1" x14ac:dyDescent="0.25">
      <c r="A154" s="14" t="s">
        <v>407</v>
      </c>
      <c r="B154" s="27" t="s">
        <v>256</v>
      </c>
      <c r="C154" s="15" t="s">
        <v>130</v>
      </c>
      <c r="D154" s="16">
        <v>8.652000000000001</v>
      </c>
      <c r="E154" s="45">
        <f t="shared" si="7"/>
        <v>0</v>
      </c>
      <c r="F154" s="16">
        <f t="shared" si="34"/>
        <v>8.652000000000001</v>
      </c>
      <c r="G154" s="17"/>
      <c r="H154" s="17">
        <v>12</v>
      </c>
      <c r="I154" s="121">
        <f t="shared" si="27"/>
        <v>0</v>
      </c>
      <c r="J154" s="16">
        <f t="shared" si="28"/>
        <v>0</v>
      </c>
      <c r="K154" s="46">
        <v>0.106686</v>
      </c>
      <c r="L154" s="18">
        <f t="shared" si="35"/>
        <v>0</v>
      </c>
      <c r="M154" s="18">
        <f t="shared" si="36"/>
        <v>0</v>
      </c>
      <c r="N154" s="73">
        <f t="shared" si="37"/>
        <v>0</v>
      </c>
    </row>
    <row r="155" spans="1:14" hidden="1" x14ac:dyDescent="0.25">
      <c r="A155" s="14" t="s">
        <v>408</v>
      </c>
      <c r="B155" s="27" t="s">
        <v>256</v>
      </c>
      <c r="C155" s="15" t="s">
        <v>293</v>
      </c>
      <c r="D155" s="16">
        <v>4.2</v>
      </c>
      <c r="E155" s="45">
        <f t="shared" si="7"/>
        <v>0</v>
      </c>
      <c r="F155" s="16">
        <f t="shared" si="34"/>
        <v>4.2</v>
      </c>
      <c r="G155" s="17"/>
      <c r="H155" s="17">
        <v>12</v>
      </c>
      <c r="I155" s="121">
        <f t="shared" si="27"/>
        <v>0</v>
      </c>
      <c r="J155" s="16">
        <f t="shared" si="28"/>
        <v>0</v>
      </c>
      <c r="K155" s="46">
        <v>0</v>
      </c>
      <c r="L155" s="18">
        <f t="shared" si="35"/>
        <v>0</v>
      </c>
      <c r="M155" s="18">
        <f t="shared" si="36"/>
        <v>0</v>
      </c>
      <c r="N155" s="73">
        <f t="shared" si="37"/>
        <v>0</v>
      </c>
    </row>
    <row r="156" spans="1:14" ht="15" hidden="1" customHeight="1" x14ac:dyDescent="0.25">
      <c r="A156" s="14"/>
      <c r="B156" s="66"/>
      <c r="C156" s="67" t="s">
        <v>391</v>
      </c>
      <c r="D156" s="74"/>
      <c r="E156" s="74"/>
      <c r="F156" s="74"/>
      <c r="G156" s="74"/>
      <c r="H156" s="74"/>
      <c r="I156" s="121">
        <f t="shared" ref="I156:I219" si="38">H156*G156</f>
        <v>0</v>
      </c>
      <c r="J156" s="16"/>
      <c r="K156" s="46"/>
      <c r="L156" s="74"/>
      <c r="M156" s="74"/>
      <c r="N156" s="75"/>
    </row>
    <row r="157" spans="1:14" hidden="1" x14ac:dyDescent="0.25">
      <c r="A157" s="14" t="s">
        <v>407</v>
      </c>
      <c r="B157" s="27" t="s">
        <v>254</v>
      </c>
      <c r="C157" s="15" t="s">
        <v>136</v>
      </c>
      <c r="D157" s="16">
        <v>5.9740000000000002</v>
      </c>
      <c r="E157" s="45">
        <f t="shared" si="7"/>
        <v>0</v>
      </c>
      <c r="F157" s="16">
        <f t="shared" si="34"/>
        <v>5.9740000000000002</v>
      </c>
      <c r="G157" s="17"/>
      <c r="H157" s="17">
        <v>6</v>
      </c>
      <c r="I157" s="121">
        <f t="shared" si="38"/>
        <v>0</v>
      </c>
      <c r="J157" s="16">
        <f t="shared" ref="J157:J219" si="39">G157*D157*H157</f>
        <v>0</v>
      </c>
      <c r="K157" s="46">
        <v>0.106686</v>
      </c>
      <c r="L157" s="18">
        <f>F157*G157</f>
        <v>0</v>
      </c>
      <c r="M157" s="18">
        <f>L157*K157</f>
        <v>0</v>
      </c>
      <c r="N157" s="73">
        <f t="shared" si="37"/>
        <v>0</v>
      </c>
    </row>
    <row r="158" spans="1:14" hidden="1" x14ac:dyDescent="0.25">
      <c r="A158" s="14" t="s">
        <v>411</v>
      </c>
      <c r="B158" s="27" t="s">
        <v>254</v>
      </c>
      <c r="C158" s="15" t="s">
        <v>137</v>
      </c>
      <c r="D158" s="16">
        <v>2.8736999999999995</v>
      </c>
      <c r="E158" s="45">
        <f t="shared" si="7"/>
        <v>0</v>
      </c>
      <c r="F158" s="16">
        <f t="shared" si="34"/>
        <v>2.8736999999999995</v>
      </c>
      <c r="G158" s="17"/>
      <c r="H158" s="17">
        <v>6</v>
      </c>
      <c r="I158" s="121">
        <f t="shared" si="38"/>
        <v>0</v>
      </c>
      <c r="J158" s="16">
        <f t="shared" si="39"/>
        <v>0</v>
      </c>
      <c r="K158" s="46">
        <v>0.148175</v>
      </c>
      <c r="L158" s="18">
        <f>F158*G158</f>
        <v>0</v>
      </c>
      <c r="M158" s="18">
        <f>L158*K158</f>
        <v>0</v>
      </c>
      <c r="N158" s="73">
        <f t="shared" si="37"/>
        <v>0</v>
      </c>
    </row>
    <row r="159" spans="1:14" hidden="1" x14ac:dyDescent="0.25">
      <c r="A159" s="14" t="s">
        <v>407</v>
      </c>
      <c r="B159" s="27" t="s">
        <v>255</v>
      </c>
      <c r="C159" s="15" t="s">
        <v>282</v>
      </c>
      <c r="D159" s="16">
        <v>16.8217</v>
      </c>
      <c r="E159" s="45">
        <f t="shared" si="7"/>
        <v>0</v>
      </c>
      <c r="F159" s="16">
        <f t="shared" si="34"/>
        <v>16.8217</v>
      </c>
      <c r="G159" s="17"/>
      <c r="H159" s="17">
        <v>6</v>
      </c>
      <c r="I159" s="121">
        <f t="shared" si="38"/>
        <v>0</v>
      </c>
      <c r="J159" s="16">
        <f t="shared" si="39"/>
        <v>0</v>
      </c>
      <c r="K159" s="46">
        <v>0.106686</v>
      </c>
      <c r="L159" s="18">
        <f>F159*G159</f>
        <v>0</v>
      </c>
      <c r="M159" s="18">
        <f>L159*K159</f>
        <v>0</v>
      </c>
      <c r="N159" s="73">
        <f t="shared" si="37"/>
        <v>0</v>
      </c>
    </row>
    <row r="160" spans="1:14" ht="15" hidden="1" customHeight="1" x14ac:dyDescent="0.25">
      <c r="A160" s="14"/>
      <c r="B160" s="66"/>
      <c r="C160" s="67" t="s">
        <v>371</v>
      </c>
      <c r="D160" s="74"/>
      <c r="E160" s="74"/>
      <c r="F160" s="74"/>
      <c r="G160" s="74"/>
      <c r="H160" s="74"/>
      <c r="I160" s="121">
        <f t="shared" si="38"/>
        <v>0</v>
      </c>
      <c r="J160" s="16"/>
      <c r="K160" s="46"/>
      <c r="L160" s="74"/>
      <c r="M160" s="74"/>
      <c r="N160" s="75"/>
    </row>
    <row r="161" spans="1:14" hidden="1" x14ac:dyDescent="0.25">
      <c r="A161" s="14" t="s">
        <v>406</v>
      </c>
      <c r="B161" s="27" t="s">
        <v>254</v>
      </c>
      <c r="C161" s="50" t="s">
        <v>81</v>
      </c>
      <c r="D161" s="16">
        <v>11.3506</v>
      </c>
      <c r="E161" s="45">
        <f t="shared" si="31"/>
        <v>0</v>
      </c>
      <c r="F161" s="16">
        <f t="shared" ref="F161:F183" si="40">D161-(D161*E161)</f>
        <v>11.3506</v>
      </c>
      <c r="G161" s="17"/>
      <c r="H161" s="17"/>
      <c r="I161" s="121">
        <f t="shared" si="38"/>
        <v>0</v>
      </c>
      <c r="J161" s="16">
        <f t="shared" si="39"/>
        <v>0</v>
      </c>
      <c r="K161" s="46">
        <v>9.8262000000000016E-2</v>
      </c>
      <c r="L161" s="18">
        <f t="shared" ref="L161:L183" si="41">F161*G161</f>
        <v>0</v>
      </c>
      <c r="M161" s="18">
        <f t="shared" ref="M161:M183" si="42">L161*K161</f>
        <v>0</v>
      </c>
      <c r="N161" s="73">
        <f t="shared" ref="N161:N183" si="43">L161+M161</f>
        <v>0</v>
      </c>
    </row>
    <row r="162" spans="1:14" hidden="1" x14ac:dyDescent="0.25">
      <c r="A162" s="14" t="s">
        <v>407</v>
      </c>
      <c r="B162" s="27" t="s">
        <v>254</v>
      </c>
      <c r="C162" s="15" t="s">
        <v>82</v>
      </c>
      <c r="D162" s="16">
        <v>8.343</v>
      </c>
      <c r="E162" s="45">
        <f t="shared" si="31"/>
        <v>0</v>
      </c>
      <c r="F162" s="16">
        <f t="shared" si="40"/>
        <v>8.343</v>
      </c>
      <c r="G162" s="17"/>
      <c r="H162" s="17">
        <v>12</v>
      </c>
      <c r="I162" s="121">
        <f t="shared" si="38"/>
        <v>0</v>
      </c>
      <c r="J162" s="16">
        <f t="shared" si="39"/>
        <v>0</v>
      </c>
      <c r="K162" s="46">
        <v>0.106686</v>
      </c>
      <c r="L162" s="18">
        <f t="shared" si="41"/>
        <v>0</v>
      </c>
      <c r="M162" s="18">
        <f t="shared" si="42"/>
        <v>0</v>
      </c>
      <c r="N162" s="73">
        <f t="shared" si="43"/>
        <v>0</v>
      </c>
    </row>
    <row r="163" spans="1:14" hidden="1" x14ac:dyDescent="0.25">
      <c r="A163" s="14" t="s">
        <v>408</v>
      </c>
      <c r="B163" s="27" t="s">
        <v>254</v>
      </c>
      <c r="C163" s="15" t="s">
        <v>83</v>
      </c>
      <c r="D163" s="16">
        <v>10.094000000000001</v>
      </c>
      <c r="E163" s="45">
        <f t="shared" si="31"/>
        <v>0</v>
      </c>
      <c r="F163" s="16">
        <f t="shared" si="40"/>
        <v>10.094000000000001</v>
      </c>
      <c r="G163" s="17"/>
      <c r="H163" s="17">
        <v>12</v>
      </c>
      <c r="I163" s="121">
        <f t="shared" si="38"/>
        <v>0</v>
      </c>
      <c r="J163" s="16">
        <f t="shared" si="39"/>
        <v>0</v>
      </c>
      <c r="K163" s="46">
        <v>0</v>
      </c>
      <c r="L163" s="18">
        <f t="shared" si="41"/>
        <v>0</v>
      </c>
      <c r="M163" s="18">
        <f t="shared" si="42"/>
        <v>0</v>
      </c>
      <c r="N163" s="73">
        <f t="shared" si="43"/>
        <v>0</v>
      </c>
    </row>
    <row r="164" spans="1:14" hidden="1" x14ac:dyDescent="0.25">
      <c r="A164" s="14" t="s">
        <v>408</v>
      </c>
      <c r="B164" s="27" t="s">
        <v>254</v>
      </c>
      <c r="C164" s="15" t="s">
        <v>94</v>
      </c>
      <c r="D164" s="16">
        <v>21.321000000000002</v>
      </c>
      <c r="E164" s="45">
        <f t="shared" si="31"/>
        <v>0</v>
      </c>
      <c r="F164" s="16">
        <f t="shared" si="40"/>
        <v>21.321000000000002</v>
      </c>
      <c r="G164" s="17"/>
      <c r="H164" s="17">
        <v>12</v>
      </c>
      <c r="I164" s="121">
        <f t="shared" si="38"/>
        <v>0</v>
      </c>
      <c r="J164" s="16">
        <f t="shared" si="39"/>
        <v>0</v>
      </c>
      <c r="K164" s="46">
        <v>0</v>
      </c>
      <c r="L164" s="18">
        <f t="shared" si="41"/>
        <v>0</v>
      </c>
      <c r="M164" s="18">
        <f t="shared" si="42"/>
        <v>0</v>
      </c>
      <c r="N164" s="73">
        <f t="shared" si="43"/>
        <v>0</v>
      </c>
    </row>
    <row r="165" spans="1:14" hidden="1" x14ac:dyDescent="0.25">
      <c r="A165" s="14" t="s">
        <v>407</v>
      </c>
      <c r="B165" s="27" t="s">
        <v>254</v>
      </c>
      <c r="C165" s="15" t="s">
        <v>84</v>
      </c>
      <c r="D165" s="16">
        <v>11.227</v>
      </c>
      <c r="E165" s="45">
        <f t="shared" si="31"/>
        <v>0</v>
      </c>
      <c r="F165" s="16">
        <f t="shared" si="40"/>
        <v>11.227</v>
      </c>
      <c r="G165" s="17"/>
      <c r="H165" s="17">
        <v>12</v>
      </c>
      <c r="I165" s="121">
        <f t="shared" si="38"/>
        <v>0</v>
      </c>
      <c r="J165" s="16">
        <f t="shared" si="39"/>
        <v>0</v>
      </c>
      <c r="K165" s="46">
        <v>0.106686</v>
      </c>
      <c r="L165" s="18">
        <f t="shared" si="41"/>
        <v>0</v>
      </c>
      <c r="M165" s="18">
        <f t="shared" si="42"/>
        <v>0</v>
      </c>
      <c r="N165" s="73">
        <f t="shared" si="43"/>
        <v>0</v>
      </c>
    </row>
    <row r="166" spans="1:14" hidden="1" x14ac:dyDescent="0.25">
      <c r="A166" s="14" t="s">
        <v>407</v>
      </c>
      <c r="B166" s="27" t="s">
        <v>254</v>
      </c>
      <c r="C166" s="15" t="s">
        <v>85</v>
      </c>
      <c r="D166" s="16">
        <v>5.5620000000000003</v>
      </c>
      <c r="E166" s="45">
        <f t="shared" si="31"/>
        <v>0</v>
      </c>
      <c r="F166" s="16">
        <f t="shared" si="40"/>
        <v>5.5620000000000003</v>
      </c>
      <c r="G166" s="17"/>
      <c r="H166" s="17">
        <v>12</v>
      </c>
      <c r="I166" s="121">
        <f t="shared" si="38"/>
        <v>0</v>
      </c>
      <c r="J166" s="16">
        <f t="shared" si="39"/>
        <v>0</v>
      </c>
      <c r="K166" s="46">
        <v>0.106686</v>
      </c>
      <c r="L166" s="18">
        <f t="shared" si="41"/>
        <v>0</v>
      </c>
      <c r="M166" s="18">
        <f t="shared" si="42"/>
        <v>0</v>
      </c>
      <c r="N166" s="73">
        <f t="shared" si="43"/>
        <v>0</v>
      </c>
    </row>
    <row r="167" spans="1:14" hidden="1" x14ac:dyDescent="0.25">
      <c r="A167" s="14" t="s">
        <v>409</v>
      </c>
      <c r="B167" s="27" t="s">
        <v>254</v>
      </c>
      <c r="C167" s="15" t="s">
        <v>86</v>
      </c>
      <c r="D167" s="16">
        <v>11.5875</v>
      </c>
      <c r="E167" s="45">
        <f t="shared" si="31"/>
        <v>0</v>
      </c>
      <c r="F167" s="16">
        <f t="shared" si="40"/>
        <v>11.5875</v>
      </c>
      <c r="G167" s="17"/>
      <c r="H167" s="17">
        <v>12</v>
      </c>
      <c r="I167" s="121">
        <f t="shared" si="38"/>
        <v>0</v>
      </c>
      <c r="J167" s="16">
        <f t="shared" si="39"/>
        <v>0</v>
      </c>
      <c r="K167" s="46">
        <v>6.7301999999999973E-2</v>
      </c>
      <c r="L167" s="18">
        <f t="shared" si="41"/>
        <v>0</v>
      </c>
      <c r="M167" s="18">
        <f t="shared" si="42"/>
        <v>0</v>
      </c>
      <c r="N167" s="73">
        <f t="shared" si="43"/>
        <v>0</v>
      </c>
    </row>
    <row r="168" spans="1:14" hidden="1" x14ac:dyDescent="0.25">
      <c r="A168" s="14" t="s">
        <v>407</v>
      </c>
      <c r="B168" s="27" t="s">
        <v>254</v>
      </c>
      <c r="C168" s="15" t="s">
        <v>87</v>
      </c>
      <c r="D168" s="16">
        <v>5.9740000000000002</v>
      </c>
      <c r="E168" s="45">
        <f t="shared" si="31"/>
        <v>0</v>
      </c>
      <c r="F168" s="16">
        <f t="shared" si="40"/>
        <v>5.9740000000000002</v>
      </c>
      <c r="G168" s="17"/>
      <c r="H168" s="17"/>
      <c r="I168" s="121">
        <f t="shared" si="38"/>
        <v>0</v>
      </c>
      <c r="J168" s="16">
        <f t="shared" si="39"/>
        <v>0</v>
      </c>
      <c r="K168" s="46">
        <v>0.106686</v>
      </c>
      <c r="L168" s="18">
        <f t="shared" si="41"/>
        <v>0</v>
      </c>
      <c r="M168" s="18">
        <f t="shared" si="42"/>
        <v>0</v>
      </c>
      <c r="N168" s="73">
        <f t="shared" si="43"/>
        <v>0</v>
      </c>
    </row>
    <row r="169" spans="1:14" hidden="1" x14ac:dyDescent="0.25">
      <c r="A169" s="14" t="s">
        <v>410</v>
      </c>
      <c r="B169" s="14" t="s">
        <v>254</v>
      </c>
      <c r="C169" s="15" t="s">
        <v>89</v>
      </c>
      <c r="D169" s="16">
        <v>4.2332999999999998</v>
      </c>
      <c r="E169" s="45">
        <f t="shared" si="31"/>
        <v>0</v>
      </c>
      <c r="F169" s="16">
        <f t="shared" si="40"/>
        <v>4.2332999999999998</v>
      </c>
      <c r="G169" s="17"/>
      <c r="H169" s="17">
        <v>12</v>
      </c>
      <c r="I169" s="121">
        <f t="shared" si="38"/>
        <v>0</v>
      </c>
      <c r="J169" s="16">
        <f t="shared" si="39"/>
        <v>0</v>
      </c>
      <c r="K169" s="46">
        <v>7.0740000000000025E-2</v>
      </c>
      <c r="L169" s="18">
        <f t="shared" si="41"/>
        <v>0</v>
      </c>
      <c r="M169" s="18">
        <f t="shared" si="42"/>
        <v>0</v>
      </c>
      <c r="N169" s="73">
        <f t="shared" si="43"/>
        <v>0</v>
      </c>
    </row>
    <row r="170" spans="1:14" hidden="1" x14ac:dyDescent="0.25">
      <c r="A170" s="14" t="s">
        <v>409</v>
      </c>
      <c r="B170" s="27" t="s">
        <v>254</v>
      </c>
      <c r="C170" s="15" t="s">
        <v>90</v>
      </c>
      <c r="D170" s="16">
        <v>8.5181000000000004</v>
      </c>
      <c r="E170" s="45">
        <f t="shared" si="31"/>
        <v>0</v>
      </c>
      <c r="F170" s="16">
        <f t="shared" si="40"/>
        <v>8.5181000000000004</v>
      </c>
      <c r="G170" s="17"/>
      <c r="H170" s="17">
        <v>12</v>
      </c>
      <c r="I170" s="121">
        <f t="shared" si="38"/>
        <v>0</v>
      </c>
      <c r="J170" s="16">
        <f t="shared" si="39"/>
        <v>0</v>
      </c>
      <c r="K170" s="46">
        <v>6.7301999999999973E-2</v>
      </c>
      <c r="L170" s="18">
        <f t="shared" si="41"/>
        <v>0</v>
      </c>
      <c r="M170" s="18">
        <f t="shared" si="42"/>
        <v>0</v>
      </c>
      <c r="N170" s="73">
        <f t="shared" si="43"/>
        <v>0</v>
      </c>
    </row>
    <row r="171" spans="1:14" hidden="1" x14ac:dyDescent="0.25">
      <c r="A171" s="14" t="s">
        <v>409</v>
      </c>
      <c r="B171" s="27" t="s">
        <v>254</v>
      </c>
      <c r="C171" s="15" t="s">
        <v>91</v>
      </c>
      <c r="D171" s="16">
        <v>12.586600000000001</v>
      </c>
      <c r="E171" s="45">
        <f t="shared" si="31"/>
        <v>0</v>
      </c>
      <c r="F171" s="16">
        <f t="shared" si="40"/>
        <v>12.586600000000001</v>
      </c>
      <c r="G171" s="17"/>
      <c r="H171" s="17">
        <v>12</v>
      </c>
      <c r="I171" s="121">
        <f t="shared" si="38"/>
        <v>0</v>
      </c>
      <c r="J171" s="16">
        <f t="shared" si="39"/>
        <v>0</v>
      </c>
      <c r="K171" s="46">
        <v>6.7301999999999973E-2</v>
      </c>
      <c r="L171" s="18">
        <f t="shared" si="41"/>
        <v>0</v>
      </c>
      <c r="M171" s="18">
        <f t="shared" si="42"/>
        <v>0</v>
      </c>
      <c r="N171" s="73">
        <f t="shared" si="43"/>
        <v>0</v>
      </c>
    </row>
    <row r="172" spans="1:14" hidden="1" x14ac:dyDescent="0.25">
      <c r="A172" s="14" t="s">
        <v>408</v>
      </c>
      <c r="B172" s="27" t="s">
        <v>254</v>
      </c>
      <c r="C172" s="15" t="s">
        <v>92</v>
      </c>
      <c r="D172" s="16">
        <v>2.8839999999999999</v>
      </c>
      <c r="E172" s="45">
        <f t="shared" si="31"/>
        <v>0</v>
      </c>
      <c r="F172" s="16">
        <f t="shared" si="40"/>
        <v>2.8839999999999999</v>
      </c>
      <c r="G172" s="17"/>
      <c r="H172" s="17">
        <v>12</v>
      </c>
      <c r="I172" s="121">
        <f t="shared" si="38"/>
        <v>0</v>
      </c>
      <c r="J172" s="16">
        <f t="shared" si="39"/>
        <v>0</v>
      </c>
      <c r="K172" s="46">
        <v>0</v>
      </c>
      <c r="L172" s="18">
        <f t="shared" si="41"/>
        <v>0</v>
      </c>
      <c r="M172" s="18">
        <f t="shared" si="42"/>
        <v>0</v>
      </c>
      <c r="N172" s="73">
        <f t="shared" si="43"/>
        <v>0</v>
      </c>
    </row>
    <row r="173" spans="1:14" hidden="1" x14ac:dyDescent="0.25">
      <c r="A173" s="14" t="s">
        <v>411</v>
      </c>
      <c r="B173" s="27" t="s">
        <v>254</v>
      </c>
      <c r="C173" s="15" t="s">
        <v>93</v>
      </c>
      <c r="D173" s="16">
        <v>8.6211000000000002</v>
      </c>
      <c r="E173" s="45">
        <f t="shared" si="31"/>
        <v>0</v>
      </c>
      <c r="F173" s="16">
        <f t="shared" si="40"/>
        <v>8.6211000000000002</v>
      </c>
      <c r="G173" s="17"/>
      <c r="H173" s="17">
        <v>12</v>
      </c>
      <c r="I173" s="121">
        <f t="shared" si="38"/>
        <v>0</v>
      </c>
      <c r="J173" s="16">
        <f t="shared" si="39"/>
        <v>0</v>
      </c>
      <c r="K173" s="46">
        <v>0.148175</v>
      </c>
      <c r="L173" s="18">
        <f t="shared" si="41"/>
        <v>0</v>
      </c>
      <c r="M173" s="18">
        <f t="shared" si="42"/>
        <v>0</v>
      </c>
      <c r="N173" s="73">
        <f t="shared" si="43"/>
        <v>0</v>
      </c>
    </row>
    <row r="174" spans="1:14" hidden="1" x14ac:dyDescent="0.25">
      <c r="A174" s="14" t="s">
        <v>410</v>
      </c>
      <c r="B174" s="27" t="s">
        <v>255</v>
      </c>
      <c r="C174" s="15" t="s">
        <v>95</v>
      </c>
      <c r="D174" s="16">
        <v>21.6936</v>
      </c>
      <c r="E174" s="45">
        <f t="shared" si="31"/>
        <v>0</v>
      </c>
      <c r="F174" s="16">
        <f t="shared" si="40"/>
        <v>21.6936</v>
      </c>
      <c r="G174" s="17"/>
      <c r="H174" s="17">
        <v>6</v>
      </c>
      <c r="I174" s="121">
        <f t="shared" si="38"/>
        <v>0</v>
      </c>
      <c r="J174" s="16">
        <f t="shared" si="39"/>
        <v>0</v>
      </c>
      <c r="K174" s="46">
        <v>7.0740000000000025E-2</v>
      </c>
      <c r="L174" s="18">
        <f t="shared" si="41"/>
        <v>0</v>
      </c>
      <c r="M174" s="18">
        <f t="shared" si="42"/>
        <v>0</v>
      </c>
      <c r="N174" s="73">
        <f t="shared" si="43"/>
        <v>0</v>
      </c>
    </row>
    <row r="175" spans="1:14" hidden="1" x14ac:dyDescent="0.25">
      <c r="A175" s="14" t="s">
        <v>409</v>
      </c>
      <c r="B175" s="27" t="s">
        <v>255</v>
      </c>
      <c r="C175" s="15" t="s">
        <v>96</v>
      </c>
      <c r="D175" s="16">
        <v>24.814500000000002</v>
      </c>
      <c r="E175" s="45">
        <f t="shared" si="31"/>
        <v>0</v>
      </c>
      <c r="F175" s="16">
        <f t="shared" si="40"/>
        <v>24.814500000000002</v>
      </c>
      <c r="G175" s="17"/>
      <c r="H175" s="17">
        <v>6</v>
      </c>
      <c r="I175" s="121">
        <f t="shared" si="38"/>
        <v>0</v>
      </c>
      <c r="J175" s="16">
        <f t="shared" si="39"/>
        <v>0</v>
      </c>
      <c r="K175" s="46">
        <v>6.7301999999999973E-2</v>
      </c>
      <c r="L175" s="18">
        <f t="shared" si="41"/>
        <v>0</v>
      </c>
      <c r="M175" s="18">
        <f t="shared" si="42"/>
        <v>0</v>
      </c>
      <c r="N175" s="73">
        <f t="shared" si="43"/>
        <v>0</v>
      </c>
    </row>
    <row r="176" spans="1:14" hidden="1" x14ac:dyDescent="0.25">
      <c r="A176" s="14" t="s">
        <v>407</v>
      </c>
      <c r="B176" s="27" t="s">
        <v>255</v>
      </c>
      <c r="C176" s="15" t="s">
        <v>97</v>
      </c>
      <c r="D176" s="16">
        <v>21.879000000000001</v>
      </c>
      <c r="E176" s="45">
        <f t="shared" si="31"/>
        <v>0</v>
      </c>
      <c r="F176" s="16">
        <f t="shared" si="40"/>
        <v>21.879000000000001</v>
      </c>
      <c r="G176" s="17"/>
      <c r="H176" s="17">
        <v>6</v>
      </c>
      <c r="I176" s="121">
        <f t="shared" si="38"/>
        <v>0</v>
      </c>
      <c r="J176" s="16">
        <f t="shared" si="39"/>
        <v>0</v>
      </c>
      <c r="K176" s="46">
        <v>0.106686</v>
      </c>
      <c r="L176" s="18">
        <f t="shared" si="41"/>
        <v>0</v>
      </c>
      <c r="M176" s="18">
        <f t="shared" si="42"/>
        <v>0</v>
      </c>
      <c r="N176" s="73">
        <f t="shared" si="43"/>
        <v>0</v>
      </c>
    </row>
    <row r="177" spans="1:14" hidden="1" x14ac:dyDescent="0.25">
      <c r="A177" s="14" t="s">
        <v>410</v>
      </c>
      <c r="B177" s="27" t="s">
        <v>255</v>
      </c>
      <c r="C177" s="15" t="s">
        <v>98</v>
      </c>
      <c r="D177" s="16">
        <v>12.6999</v>
      </c>
      <c r="E177" s="45">
        <f t="shared" si="31"/>
        <v>0</v>
      </c>
      <c r="F177" s="16">
        <f t="shared" si="40"/>
        <v>12.6999</v>
      </c>
      <c r="G177" s="17"/>
      <c r="H177" s="17">
        <v>6</v>
      </c>
      <c r="I177" s="121">
        <f t="shared" si="38"/>
        <v>0</v>
      </c>
      <c r="J177" s="16">
        <f t="shared" si="39"/>
        <v>0</v>
      </c>
      <c r="K177" s="46">
        <v>7.0740000000000025E-2</v>
      </c>
      <c r="L177" s="18">
        <f t="shared" si="41"/>
        <v>0</v>
      </c>
      <c r="M177" s="18">
        <f t="shared" si="42"/>
        <v>0</v>
      </c>
      <c r="N177" s="73">
        <f t="shared" si="43"/>
        <v>0</v>
      </c>
    </row>
    <row r="178" spans="1:14" hidden="1" x14ac:dyDescent="0.25">
      <c r="A178" s="14" t="s">
        <v>409</v>
      </c>
      <c r="B178" s="27" t="s">
        <v>255</v>
      </c>
      <c r="C178" s="15" t="s">
        <v>99</v>
      </c>
      <c r="D178" s="16">
        <v>24.423100000000002</v>
      </c>
      <c r="E178" s="45">
        <f t="shared" si="31"/>
        <v>0</v>
      </c>
      <c r="F178" s="16">
        <f t="shared" si="40"/>
        <v>24.423100000000002</v>
      </c>
      <c r="G178" s="17"/>
      <c r="H178" s="17">
        <v>6</v>
      </c>
      <c r="I178" s="121">
        <f t="shared" si="38"/>
        <v>0</v>
      </c>
      <c r="J178" s="16">
        <f t="shared" si="39"/>
        <v>0</v>
      </c>
      <c r="K178" s="46">
        <v>6.7301999999999973E-2</v>
      </c>
      <c r="L178" s="18">
        <f t="shared" si="41"/>
        <v>0</v>
      </c>
      <c r="M178" s="18">
        <f t="shared" si="42"/>
        <v>0</v>
      </c>
      <c r="N178" s="73">
        <f t="shared" si="43"/>
        <v>0</v>
      </c>
    </row>
    <row r="179" spans="1:14" hidden="1" x14ac:dyDescent="0.25">
      <c r="A179" s="14" t="s">
        <v>410</v>
      </c>
      <c r="B179" s="27" t="s">
        <v>255</v>
      </c>
      <c r="C179" s="15" t="s">
        <v>100</v>
      </c>
      <c r="D179" s="16">
        <v>18.8096</v>
      </c>
      <c r="E179" s="45">
        <f t="shared" si="31"/>
        <v>0</v>
      </c>
      <c r="F179" s="16">
        <f t="shared" si="40"/>
        <v>18.8096</v>
      </c>
      <c r="G179" s="17"/>
      <c r="H179" s="17">
        <v>6</v>
      </c>
      <c r="I179" s="121">
        <f t="shared" si="38"/>
        <v>0</v>
      </c>
      <c r="J179" s="16">
        <f t="shared" si="39"/>
        <v>0</v>
      </c>
      <c r="K179" s="46">
        <v>7.0740000000000025E-2</v>
      </c>
      <c r="L179" s="18">
        <f t="shared" si="41"/>
        <v>0</v>
      </c>
      <c r="M179" s="18">
        <f t="shared" si="42"/>
        <v>0</v>
      </c>
      <c r="N179" s="73">
        <f t="shared" si="43"/>
        <v>0</v>
      </c>
    </row>
    <row r="180" spans="1:14" hidden="1" x14ac:dyDescent="0.25">
      <c r="A180" s="14" t="s">
        <v>409</v>
      </c>
      <c r="B180" s="49" t="s">
        <v>338</v>
      </c>
      <c r="C180" s="15" t="s">
        <v>342</v>
      </c>
      <c r="D180" s="16">
        <v>37.422600000000003</v>
      </c>
      <c r="E180" s="45">
        <f t="shared" si="31"/>
        <v>0</v>
      </c>
      <c r="F180" s="16">
        <f t="shared" si="40"/>
        <v>37.422600000000003</v>
      </c>
      <c r="G180" s="17"/>
      <c r="H180" s="17"/>
      <c r="I180" s="121">
        <f t="shared" si="38"/>
        <v>0</v>
      </c>
      <c r="J180" s="16">
        <f t="shared" si="39"/>
        <v>0</v>
      </c>
      <c r="K180" s="46">
        <v>6.7301999999999973E-2</v>
      </c>
      <c r="L180" s="18">
        <f t="shared" si="41"/>
        <v>0</v>
      </c>
      <c r="M180" s="18">
        <f t="shared" si="42"/>
        <v>0</v>
      </c>
      <c r="N180" s="73">
        <f t="shared" si="43"/>
        <v>0</v>
      </c>
    </row>
    <row r="181" spans="1:14" hidden="1" x14ac:dyDescent="0.25">
      <c r="A181" s="14" t="s">
        <v>407</v>
      </c>
      <c r="B181" s="27" t="s">
        <v>256</v>
      </c>
      <c r="C181" s="15" t="s">
        <v>88</v>
      </c>
      <c r="D181" s="16">
        <v>8.652000000000001</v>
      </c>
      <c r="E181" s="45">
        <f t="shared" si="31"/>
        <v>0</v>
      </c>
      <c r="F181" s="16">
        <f t="shared" si="40"/>
        <v>8.652000000000001</v>
      </c>
      <c r="G181" s="17"/>
      <c r="H181" s="17">
        <v>12</v>
      </c>
      <c r="I181" s="121">
        <f t="shared" si="38"/>
        <v>0</v>
      </c>
      <c r="J181" s="16">
        <f t="shared" si="39"/>
        <v>0</v>
      </c>
      <c r="K181" s="46">
        <v>0.106686</v>
      </c>
      <c r="L181" s="18">
        <f t="shared" si="41"/>
        <v>0</v>
      </c>
      <c r="M181" s="18">
        <f t="shared" si="42"/>
        <v>0</v>
      </c>
      <c r="N181" s="73">
        <f t="shared" si="43"/>
        <v>0</v>
      </c>
    </row>
    <row r="182" spans="1:14" hidden="1" x14ac:dyDescent="0.25">
      <c r="A182" s="14" t="s">
        <v>408</v>
      </c>
      <c r="B182" s="27" t="s">
        <v>256</v>
      </c>
      <c r="C182" s="15" t="s">
        <v>291</v>
      </c>
      <c r="D182" s="16">
        <v>4.2</v>
      </c>
      <c r="E182" s="45">
        <f t="shared" si="31"/>
        <v>0</v>
      </c>
      <c r="F182" s="16">
        <f t="shared" si="40"/>
        <v>4.2</v>
      </c>
      <c r="G182" s="17"/>
      <c r="H182" s="17">
        <v>12</v>
      </c>
      <c r="I182" s="121">
        <f t="shared" si="38"/>
        <v>0</v>
      </c>
      <c r="J182" s="16">
        <f t="shared" si="39"/>
        <v>0</v>
      </c>
      <c r="K182" s="46">
        <v>0</v>
      </c>
      <c r="L182" s="18">
        <f t="shared" si="41"/>
        <v>0</v>
      </c>
      <c r="M182" s="18">
        <f t="shared" si="42"/>
        <v>0</v>
      </c>
      <c r="N182" s="73">
        <f t="shared" si="43"/>
        <v>0</v>
      </c>
    </row>
    <row r="183" spans="1:14" hidden="1" x14ac:dyDescent="0.25">
      <c r="A183" s="14" t="s">
        <v>407</v>
      </c>
      <c r="B183" s="27" t="s">
        <v>256</v>
      </c>
      <c r="C183" s="15" t="s">
        <v>301</v>
      </c>
      <c r="D183" s="16">
        <v>3.1</v>
      </c>
      <c r="E183" s="45">
        <f t="shared" si="31"/>
        <v>0</v>
      </c>
      <c r="F183" s="16">
        <f t="shared" si="40"/>
        <v>3.1</v>
      </c>
      <c r="G183" s="17"/>
      <c r="H183" s="17">
        <v>12</v>
      </c>
      <c r="I183" s="121">
        <f t="shared" si="38"/>
        <v>0</v>
      </c>
      <c r="J183" s="16">
        <f t="shared" si="39"/>
        <v>0</v>
      </c>
      <c r="K183" s="46">
        <v>0.106686</v>
      </c>
      <c r="L183" s="18">
        <f t="shared" si="41"/>
        <v>0</v>
      </c>
      <c r="M183" s="18">
        <f t="shared" si="42"/>
        <v>0</v>
      </c>
      <c r="N183" s="73">
        <f t="shared" si="43"/>
        <v>0</v>
      </c>
    </row>
    <row r="184" spans="1:14" ht="15" hidden="1" customHeight="1" x14ac:dyDescent="0.25">
      <c r="A184" s="14"/>
      <c r="B184" s="66"/>
      <c r="C184" s="67" t="s">
        <v>372</v>
      </c>
      <c r="D184" s="74"/>
      <c r="E184" s="74"/>
      <c r="F184" s="74"/>
      <c r="G184" s="74"/>
      <c r="H184" s="74"/>
      <c r="I184" s="121">
        <f t="shared" si="38"/>
        <v>0</v>
      </c>
      <c r="J184" s="16"/>
      <c r="K184" s="46"/>
      <c r="L184" s="74"/>
      <c r="M184" s="74"/>
      <c r="N184" s="75"/>
    </row>
    <row r="185" spans="1:14" hidden="1" x14ac:dyDescent="0.25">
      <c r="A185" s="14" t="s">
        <v>406</v>
      </c>
      <c r="B185" s="27" t="s">
        <v>254</v>
      </c>
      <c r="C185" s="15" t="s">
        <v>101</v>
      </c>
      <c r="D185" s="16">
        <v>11.3506</v>
      </c>
      <c r="E185" s="45">
        <f t="shared" si="31"/>
        <v>0</v>
      </c>
      <c r="F185" s="16">
        <f t="shared" ref="F185:F208" si="44">D185-(D185*E185)</f>
        <v>11.3506</v>
      </c>
      <c r="G185" s="17"/>
      <c r="H185" s="17">
        <v>6</v>
      </c>
      <c r="I185" s="121">
        <f t="shared" si="38"/>
        <v>0</v>
      </c>
      <c r="J185" s="16">
        <f t="shared" si="39"/>
        <v>0</v>
      </c>
      <c r="K185" s="46">
        <v>9.8262000000000016E-2</v>
      </c>
      <c r="L185" s="18">
        <f t="shared" ref="L185:L208" si="45">F185*G185</f>
        <v>0</v>
      </c>
      <c r="M185" s="18">
        <f t="shared" ref="M185:M208" si="46">L185*K185</f>
        <v>0</v>
      </c>
      <c r="N185" s="73">
        <f t="shared" ref="N185:N208" si="47">L185+M185</f>
        <v>0</v>
      </c>
    </row>
    <row r="186" spans="1:14" hidden="1" x14ac:dyDescent="0.25">
      <c r="A186" s="14" t="s">
        <v>407</v>
      </c>
      <c r="B186" s="27" t="s">
        <v>254</v>
      </c>
      <c r="C186" s="15" t="s">
        <v>102</v>
      </c>
      <c r="D186" s="16">
        <v>8.343</v>
      </c>
      <c r="E186" s="45">
        <f t="shared" si="31"/>
        <v>0</v>
      </c>
      <c r="F186" s="16">
        <f t="shared" si="44"/>
        <v>8.343</v>
      </c>
      <c r="G186" s="17"/>
      <c r="H186" s="17">
        <v>12</v>
      </c>
      <c r="I186" s="121">
        <f t="shared" si="38"/>
        <v>0</v>
      </c>
      <c r="J186" s="16">
        <f t="shared" si="39"/>
        <v>0</v>
      </c>
      <c r="K186" s="46">
        <v>0.106686</v>
      </c>
      <c r="L186" s="18">
        <f t="shared" si="45"/>
        <v>0</v>
      </c>
      <c r="M186" s="18">
        <f t="shared" si="46"/>
        <v>0</v>
      </c>
      <c r="N186" s="73">
        <f t="shared" si="47"/>
        <v>0</v>
      </c>
    </row>
    <row r="187" spans="1:14" hidden="1" x14ac:dyDescent="0.25">
      <c r="A187" s="14" t="s">
        <v>406</v>
      </c>
      <c r="B187" s="27" t="s">
        <v>254</v>
      </c>
      <c r="C187" s="15" t="s">
        <v>103</v>
      </c>
      <c r="D187" s="16">
        <v>8.4459999999999997</v>
      </c>
      <c r="E187" s="45">
        <f t="shared" si="31"/>
        <v>0</v>
      </c>
      <c r="F187" s="16">
        <f t="shared" si="44"/>
        <v>8.4459999999999997</v>
      </c>
      <c r="G187" s="17"/>
      <c r="H187" s="17">
        <v>12</v>
      </c>
      <c r="I187" s="121">
        <f t="shared" si="38"/>
        <v>0</v>
      </c>
      <c r="J187" s="16">
        <f t="shared" si="39"/>
        <v>0</v>
      </c>
      <c r="K187" s="46">
        <v>9.8262000000000016E-2</v>
      </c>
      <c r="L187" s="18">
        <f t="shared" si="45"/>
        <v>0</v>
      </c>
      <c r="M187" s="18">
        <f t="shared" si="46"/>
        <v>0</v>
      </c>
      <c r="N187" s="73">
        <f t="shared" si="47"/>
        <v>0</v>
      </c>
    </row>
    <row r="188" spans="1:14" hidden="1" x14ac:dyDescent="0.25">
      <c r="A188" s="14" t="s">
        <v>408</v>
      </c>
      <c r="B188" s="27" t="s">
        <v>254</v>
      </c>
      <c r="C188" s="15" t="s">
        <v>104</v>
      </c>
      <c r="D188" s="16">
        <v>10.094000000000001</v>
      </c>
      <c r="E188" s="45">
        <f t="shared" si="31"/>
        <v>0</v>
      </c>
      <c r="F188" s="16">
        <f t="shared" si="44"/>
        <v>10.094000000000001</v>
      </c>
      <c r="G188" s="17"/>
      <c r="H188" s="17">
        <v>12</v>
      </c>
      <c r="I188" s="121">
        <f t="shared" si="38"/>
        <v>0</v>
      </c>
      <c r="J188" s="16">
        <f t="shared" si="39"/>
        <v>0</v>
      </c>
      <c r="K188" s="46">
        <v>0</v>
      </c>
      <c r="L188" s="18">
        <f t="shared" si="45"/>
        <v>0</v>
      </c>
      <c r="M188" s="18">
        <f t="shared" si="46"/>
        <v>0</v>
      </c>
      <c r="N188" s="73">
        <f t="shared" si="47"/>
        <v>0</v>
      </c>
    </row>
    <row r="189" spans="1:14" hidden="1" x14ac:dyDescent="0.25">
      <c r="A189" s="14" t="s">
        <v>408</v>
      </c>
      <c r="B189" s="27" t="s">
        <v>254</v>
      </c>
      <c r="C189" s="15" t="s">
        <v>114</v>
      </c>
      <c r="D189" s="16">
        <v>21.321000000000002</v>
      </c>
      <c r="E189" s="45">
        <f t="shared" si="31"/>
        <v>0</v>
      </c>
      <c r="F189" s="16">
        <f t="shared" si="44"/>
        <v>21.321000000000002</v>
      </c>
      <c r="G189" s="17"/>
      <c r="H189" s="17">
        <v>12</v>
      </c>
      <c r="I189" s="121">
        <f t="shared" si="38"/>
        <v>0</v>
      </c>
      <c r="J189" s="16">
        <f t="shared" si="39"/>
        <v>0</v>
      </c>
      <c r="K189" s="46">
        <v>0</v>
      </c>
      <c r="L189" s="18">
        <f t="shared" si="45"/>
        <v>0</v>
      </c>
      <c r="M189" s="18">
        <f t="shared" si="46"/>
        <v>0</v>
      </c>
      <c r="N189" s="73">
        <f t="shared" si="47"/>
        <v>0</v>
      </c>
    </row>
    <row r="190" spans="1:14" hidden="1" x14ac:dyDescent="0.25">
      <c r="A190" s="14" t="s">
        <v>407</v>
      </c>
      <c r="B190" s="27" t="s">
        <v>254</v>
      </c>
      <c r="C190" s="15" t="s">
        <v>105</v>
      </c>
      <c r="D190" s="16">
        <v>11.227</v>
      </c>
      <c r="E190" s="45">
        <f t="shared" si="31"/>
        <v>0</v>
      </c>
      <c r="F190" s="16">
        <f t="shared" si="44"/>
        <v>11.227</v>
      </c>
      <c r="G190" s="17"/>
      <c r="H190" s="17">
        <v>12</v>
      </c>
      <c r="I190" s="121">
        <f t="shared" si="38"/>
        <v>0</v>
      </c>
      <c r="J190" s="16">
        <f t="shared" si="39"/>
        <v>0</v>
      </c>
      <c r="K190" s="46">
        <v>0.106686</v>
      </c>
      <c r="L190" s="18">
        <f t="shared" si="45"/>
        <v>0</v>
      </c>
      <c r="M190" s="18">
        <f t="shared" si="46"/>
        <v>0</v>
      </c>
      <c r="N190" s="73">
        <f t="shared" si="47"/>
        <v>0</v>
      </c>
    </row>
    <row r="191" spans="1:14" hidden="1" x14ac:dyDescent="0.25">
      <c r="A191" s="14" t="s">
        <v>407</v>
      </c>
      <c r="B191" s="27" t="s">
        <v>254</v>
      </c>
      <c r="C191" s="15" t="s">
        <v>106</v>
      </c>
      <c r="D191" s="16">
        <v>5.5620000000000003</v>
      </c>
      <c r="E191" s="45">
        <f t="shared" si="31"/>
        <v>0</v>
      </c>
      <c r="F191" s="16">
        <f t="shared" si="44"/>
        <v>5.5620000000000003</v>
      </c>
      <c r="G191" s="17"/>
      <c r="H191" s="17">
        <v>12</v>
      </c>
      <c r="I191" s="121">
        <f t="shared" si="38"/>
        <v>0</v>
      </c>
      <c r="J191" s="16">
        <f t="shared" si="39"/>
        <v>0</v>
      </c>
      <c r="K191" s="46">
        <v>0.106686</v>
      </c>
      <c r="L191" s="18">
        <f t="shared" si="45"/>
        <v>0</v>
      </c>
      <c r="M191" s="18">
        <f t="shared" si="46"/>
        <v>0</v>
      </c>
      <c r="N191" s="73">
        <f t="shared" si="47"/>
        <v>0</v>
      </c>
    </row>
    <row r="192" spans="1:14" hidden="1" x14ac:dyDescent="0.25">
      <c r="A192" s="14" t="s">
        <v>409</v>
      </c>
      <c r="B192" s="27" t="s">
        <v>254</v>
      </c>
      <c r="C192" s="15" t="s">
        <v>107</v>
      </c>
      <c r="D192" s="16">
        <v>11.5875</v>
      </c>
      <c r="E192" s="45">
        <f t="shared" si="31"/>
        <v>0</v>
      </c>
      <c r="F192" s="16">
        <f t="shared" si="44"/>
        <v>11.5875</v>
      </c>
      <c r="G192" s="17"/>
      <c r="H192" s="17">
        <v>12</v>
      </c>
      <c r="I192" s="121">
        <f t="shared" si="38"/>
        <v>0</v>
      </c>
      <c r="J192" s="16">
        <f t="shared" si="39"/>
        <v>0</v>
      </c>
      <c r="K192" s="46">
        <v>6.7301999999999973E-2</v>
      </c>
      <c r="L192" s="18">
        <f t="shared" si="45"/>
        <v>0</v>
      </c>
      <c r="M192" s="18">
        <f t="shared" si="46"/>
        <v>0</v>
      </c>
      <c r="N192" s="73">
        <f t="shared" si="47"/>
        <v>0</v>
      </c>
    </row>
    <row r="193" spans="1:14" hidden="1" x14ac:dyDescent="0.25">
      <c r="A193" s="14" t="s">
        <v>410</v>
      </c>
      <c r="B193" s="27" t="s">
        <v>254</v>
      </c>
      <c r="C193" s="15" t="s">
        <v>109</v>
      </c>
      <c r="D193" s="16">
        <v>4.2332999999999998</v>
      </c>
      <c r="E193" s="45">
        <f t="shared" si="31"/>
        <v>0</v>
      </c>
      <c r="F193" s="16">
        <f t="shared" si="44"/>
        <v>4.2332999999999998</v>
      </c>
      <c r="G193" s="17"/>
      <c r="H193" s="17">
        <v>12</v>
      </c>
      <c r="I193" s="121">
        <f t="shared" si="38"/>
        <v>0</v>
      </c>
      <c r="J193" s="16">
        <f t="shared" si="39"/>
        <v>0</v>
      </c>
      <c r="K193" s="46">
        <v>7.0740000000000025E-2</v>
      </c>
      <c r="L193" s="18">
        <f t="shared" si="45"/>
        <v>0</v>
      </c>
      <c r="M193" s="18">
        <f t="shared" si="46"/>
        <v>0</v>
      </c>
      <c r="N193" s="73">
        <f t="shared" si="47"/>
        <v>0</v>
      </c>
    </row>
    <row r="194" spans="1:14" hidden="1" x14ac:dyDescent="0.25">
      <c r="A194" s="14" t="s">
        <v>409</v>
      </c>
      <c r="B194" s="27" t="s">
        <v>254</v>
      </c>
      <c r="C194" s="15" t="s">
        <v>110</v>
      </c>
      <c r="D194" s="16">
        <v>8.5181000000000004</v>
      </c>
      <c r="E194" s="45">
        <f t="shared" si="31"/>
        <v>0</v>
      </c>
      <c r="F194" s="16">
        <f t="shared" si="44"/>
        <v>8.5181000000000004</v>
      </c>
      <c r="G194" s="17"/>
      <c r="H194" s="17">
        <v>12</v>
      </c>
      <c r="I194" s="121">
        <f t="shared" si="38"/>
        <v>0</v>
      </c>
      <c r="J194" s="16">
        <f t="shared" si="39"/>
        <v>0</v>
      </c>
      <c r="K194" s="46">
        <v>6.7301999999999973E-2</v>
      </c>
      <c r="L194" s="18">
        <f t="shared" si="45"/>
        <v>0</v>
      </c>
      <c r="M194" s="18">
        <f t="shared" si="46"/>
        <v>0</v>
      </c>
      <c r="N194" s="73">
        <f t="shared" si="47"/>
        <v>0</v>
      </c>
    </row>
    <row r="195" spans="1:14" hidden="1" x14ac:dyDescent="0.25">
      <c r="A195" s="14" t="s">
        <v>409</v>
      </c>
      <c r="B195" s="27" t="s">
        <v>254</v>
      </c>
      <c r="C195" s="15" t="s">
        <v>111</v>
      </c>
      <c r="D195" s="16">
        <v>12.586600000000001</v>
      </c>
      <c r="E195" s="45">
        <f t="shared" si="31"/>
        <v>0</v>
      </c>
      <c r="F195" s="16">
        <f t="shared" si="44"/>
        <v>12.586600000000001</v>
      </c>
      <c r="G195" s="17"/>
      <c r="H195" s="17">
        <v>12</v>
      </c>
      <c r="I195" s="121">
        <f t="shared" si="38"/>
        <v>0</v>
      </c>
      <c r="J195" s="16">
        <f t="shared" si="39"/>
        <v>0</v>
      </c>
      <c r="K195" s="46">
        <v>6.7301999999999973E-2</v>
      </c>
      <c r="L195" s="18">
        <f t="shared" si="45"/>
        <v>0</v>
      </c>
      <c r="M195" s="18">
        <f t="shared" si="46"/>
        <v>0</v>
      </c>
      <c r="N195" s="73">
        <f t="shared" si="47"/>
        <v>0</v>
      </c>
    </row>
    <row r="196" spans="1:14" hidden="1" x14ac:dyDescent="0.25">
      <c r="A196" s="14" t="s">
        <v>408</v>
      </c>
      <c r="B196" s="27" t="s">
        <v>254</v>
      </c>
      <c r="C196" s="15" t="s">
        <v>112</v>
      </c>
      <c r="D196" s="16">
        <v>2.8839999999999999</v>
      </c>
      <c r="E196" s="45">
        <f t="shared" si="31"/>
        <v>0</v>
      </c>
      <c r="F196" s="16">
        <f t="shared" si="44"/>
        <v>2.8839999999999999</v>
      </c>
      <c r="G196" s="17"/>
      <c r="H196" s="17">
        <v>12</v>
      </c>
      <c r="I196" s="121">
        <f t="shared" si="38"/>
        <v>0</v>
      </c>
      <c r="J196" s="16">
        <f t="shared" si="39"/>
        <v>0</v>
      </c>
      <c r="K196" s="46">
        <v>0</v>
      </c>
      <c r="L196" s="18">
        <f t="shared" si="45"/>
        <v>0</v>
      </c>
      <c r="M196" s="18">
        <f t="shared" si="46"/>
        <v>0</v>
      </c>
      <c r="N196" s="73">
        <f t="shared" si="47"/>
        <v>0</v>
      </c>
    </row>
    <row r="197" spans="1:14" hidden="1" x14ac:dyDescent="0.25">
      <c r="A197" s="14" t="s">
        <v>411</v>
      </c>
      <c r="B197" s="27" t="s">
        <v>254</v>
      </c>
      <c r="C197" s="15" t="s">
        <v>113</v>
      </c>
      <c r="D197" s="16">
        <v>8.6211000000000002</v>
      </c>
      <c r="E197" s="45">
        <f t="shared" si="31"/>
        <v>0</v>
      </c>
      <c r="F197" s="16">
        <f t="shared" si="44"/>
        <v>8.6211000000000002</v>
      </c>
      <c r="G197" s="17"/>
      <c r="H197" s="17">
        <v>12</v>
      </c>
      <c r="I197" s="121">
        <f t="shared" si="38"/>
        <v>0</v>
      </c>
      <c r="J197" s="16">
        <f t="shared" si="39"/>
        <v>0</v>
      </c>
      <c r="K197" s="46">
        <v>0.148175</v>
      </c>
      <c r="L197" s="18">
        <f t="shared" si="45"/>
        <v>0</v>
      </c>
      <c r="M197" s="18">
        <f t="shared" si="46"/>
        <v>0</v>
      </c>
      <c r="N197" s="73">
        <f t="shared" si="47"/>
        <v>0</v>
      </c>
    </row>
    <row r="198" spans="1:14" hidden="1" x14ac:dyDescent="0.25">
      <c r="A198" s="14" t="s">
        <v>407</v>
      </c>
      <c r="B198" s="14" t="s">
        <v>254</v>
      </c>
      <c r="C198" s="15" t="s">
        <v>108</v>
      </c>
      <c r="D198" s="16">
        <v>8.652000000000001</v>
      </c>
      <c r="E198" s="45">
        <f t="shared" si="31"/>
        <v>0</v>
      </c>
      <c r="F198" s="16">
        <f t="shared" si="44"/>
        <v>8.652000000000001</v>
      </c>
      <c r="G198" s="17"/>
      <c r="H198" s="17">
        <v>12</v>
      </c>
      <c r="I198" s="121">
        <f t="shared" si="38"/>
        <v>0</v>
      </c>
      <c r="J198" s="16">
        <f t="shared" si="39"/>
        <v>0</v>
      </c>
      <c r="K198" s="46">
        <v>0.106686</v>
      </c>
      <c r="L198" s="18">
        <f t="shared" si="45"/>
        <v>0</v>
      </c>
      <c r="M198" s="18">
        <f t="shared" si="46"/>
        <v>0</v>
      </c>
      <c r="N198" s="73">
        <f t="shared" si="47"/>
        <v>0</v>
      </c>
    </row>
    <row r="199" spans="1:14" hidden="1" x14ac:dyDescent="0.25">
      <c r="A199" s="14" t="s">
        <v>410</v>
      </c>
      <c r="B199" s="27" t="s">
        <v>255</v>
      </c>
      <c r="C199" s="15" t="s">
        <v>115</v>
      </c>
      <c r="D199" s="16">
        <v>21.6936</v>
      </c>
      <c r="E199" s="45">
        <f t="shared" si="31"/>
        <v>0</v>
      </c>
      <c r="F199" s="16">
        <f t="shared" si="44"/>
        <v>21.6936</v>
      </c>
      <c r="G199" s="17"/>
      <c r="H199" s="17">
        <v>6</v>
      </c>
      <c r="I199" s="121">
        <f t="shared" si="38"/>
        <v>0</v>
      </c>
      <c r="J199" s="16">
        <f t="shared" si="39"/>
        <v>0</v>
      </c>
      <c r="K199" s="46">
        <v>7.0740000000000025E-2</v>
      </c>
      <c r="L199" s="18">
        <f t="shared" si="45"/>
        <v>0</v>
      </c>
      <c r="M199" s="18">
        <f t="shared" si="46"/>
        <v>0</v>
      </c>
      <c r="N199" s="73">
        <f t="shared" si="47"/>
        <v>0</v>
      </c>
    </row>
    <row r="200" spans="1:14" hidden="1" x14ac:dyDescent="0.25">
      <c r="A200" s="14" t="s">
        <v>409</v>
      </c>
      <c r="B200" s="27" t="s">
        <v>255</v>
      </c>
      <c r="C200" s="15" t="s">
        <v>116</v>
      </c>
      <c r="D200" s="16">
        <v>24.814500000000002</v>
      </c>
      <c r="E200" s="45">
        <f t="shared" si="31"/>
        <v>0</v>
      </c>
      <c r="F200" s="16">
        <f t="shared" si="44"/>
        <v>24.814500000000002</v>
      </c>
      <c r="G200" s="17"/>
      <c r="H200" s="17">
        <v>6</v>
      </c>
      <c r="I200" s="121">
        <f t="shared" si="38"/>
        <v>0</v>
      </c>
      <c r="J200" s="16">
        <f t="shared" si="39"/>
        <v>0</v>
      </c>
      <c r="K200" s="46">
        <v>6.7301999999999973E-2</v>
      </c>
      <c r="L200" s="18">
        <f t="shared" si="45"/>
        <v>0</v>
      </c>
      <c r="M200" s="18">
        <f t="shared" si="46"/>
        <v>0</v>
      </c>
      <c r="N200" s="73">
        <f t="shared" si="47"/>
        <v>0</v>
      </c>
    </row>
    <row r="201" spans="1:14" hidden="1" x14ac:dyDescent="0.25">
      <c r="A201" s="14" t="s">
        <v>407</v>
      </c>
      <c r="B201" s="27" t="s">
        <v>255</v>
      </c>
      <c r="C201" s="15" t="s">
        <v>117</v>
      </c>
      <c r="D201" s="16">
        <v>21.879000000000001</v>
      </c>
      <c r="E201" s="45">
        <f t="shared" si="31"/>
        <v>0</v>
      </c>
      <c r="F201" s="16">
        <f t="shared" si="44"/>
        <v>21.879000000000001</v>
      </c>
      <c r="G201" s="17"/>
      <c r="H201" s="17">
        <v>6</v>
      </c>
      <c r="I201" s="121">
        <f t="shared" si="38"/>
        <v>0</v>
      </c>
      <c r="J201" s="16">
        <f t="shared" si="39"/>
        <v>0</v>
      </c>
      <c r="K201" s="46">
        <v>0.106686</v>
      </c>
      <c r="L201" s="18">
        <f t="shared" si="45"/>
        <v>0</v>
      </c>
      <c r="M201" s="18">
        <f t="shared" si="46"/>
        <v>0</v>
      </c>
      <c r="N201" s="73">
        <f t="shared" si="47"/>
        <v>0</v>
      </c>
    </row>
    <row r="202" spans="1:14" hidden="1" x14ac:dyDescent="0.25">
      <c r="A202" s="14" t="s">
        <v>406</v>
      </c>
      <c r="B202" s="27" t="s">
        <v>255</v>
      </c>
      <c r="C202" s="15" t="s">
        <v>118</v>
      </c>
      <c r="D202" s="16">
        <v>21.673000000000002</v>
      </c>
      <c r="E202" s="45">
        <f t="shared" si="31"/>
        <v>0</v>
      </c>
      <c r="F202" s="16">
        <f t="shared" si="44"/>
        <v>21.673000000000002</v>
      </c>
      <c r="G202" s="17"/>
      <c r="H202" s="17">
        <v>6</v>
      </c>
      <c r="I202" s="121">
        <f t="shared" si="38"/>
        <v>0</v>
      </c>
      <c r="J202" s="16">
        <f t="shared" si="39"/>
        <v>0</v>
      </c>
      <c r="K202" s="46">
        <v>9.8262000000000016E-2</v>
      </c>
      <c r="L202" s="18">
        <f t="shared" si="45"/>
        <v>0</v>
      </c>
      <c r="M202" s="18">
        <f t="shared" si="46"/>
        <v>0</v>
      </c>
      <c r="N202" s="73">
        <f t="shared" si="47"/>
        <v>0</v>
      </c>
    </row>
    <row r="203" spans="1:14" hidden="1" x14ac:dyDescent="0.25">
      <c r="A203" s="14" t="s">
        <v>410</v>
      </c>
      <c r="B203" s="27" t="s">
        <v>255</v>
      </c>
      <c r="C203" s="15" t="s">
        <v>119</v>
      </c>
      <c r="D203" s="16">
        <v>12.6999</v>
      </c>
      <c r="E203" s="45">
        <f t="shared" si="31"/>
        <v>0</v>
      </c>
      <c r="F203" s="16">
        <f t="shared" si="44"/>
        <v>12.6999</v>
      </c>
      <c r="G203" s="17"/>
      <c r="H203" s="17">
        <v>6</v>
      </c>
      <c r="I203" s="121">
        <f t="shared" si="38"/>
        <v>0</v>
      </c>
      <c r="J203" s="16">
        <f t="shared" si="39"/>
        <v>0</v>
      </c>
      <c r="K203" s="46">
        <v>7.0740000000000025E-2</v>
      </c>
      <c r="L203" s="18">
        <f t="shared" si="45"/>
        <v>0</v>
      </c>
      <c r="M203" s="18">
        <f t="shared" si="46"/>
        <v>0</v>
      </c>
      <c r="N203" s="73">
        <f t="shared" si="47"/>
        <v>0</v>
      </c>
    </row>
    <row r="204" spans="1:14" hidden="1" x14ac:dyDescent="0.25">
      <c r="A204" s="14" t="s">
        <v>409</v>
      </c>
      <c r="B204" s="27" t="s">
        <v>255</v>
      </c>
      <c r="C204" s="15" t="s">
        <v>120</v>
      </c>
      <c r="D204" s="16">
        <v>24.423100000000002</v>
      </c>
      <c r="E204" s="45">
        <f t="shared" si="31"/>
        <v>0</v>
      </c>
      <c r="F204" s="16">
        <f t="shared" si="44"/>
        <v>24.423100000000002</v>
      </c>
      <c r="G204" s="17"/>
      <c r="H204" s="17">
        <v>6</v>
      </c>
      <c r="I204" s="121">
        <f t="shared" si="38"/>
        <v>0</v>
      </c>
      <c r="J204" s="16">
        <f t="shared" si="39"/>
        <v>0</v>
      </c>
      <c r="K204" s="46">
        <v>6.7301999999999973E-2</v>
      </c>
      <c r="L204" s="18">
        <f t="shared" si="45"/>
        <v>0</v>
      </c>
      <c r="M204" s="18">
        <f t="shared" si="46"/>
        <v>0</v>
      </c>
      <c r="N204" s="73">
        <f t="shared" si="47"/>
        <v>0</v>
      </c>
    </row>
    <row r="205" spans="1:14" hidden="1" x14ac:dyDescent="0.25">
      <c r="A205" s="14" t="s">
        <v>410</v>
      </c>
      <c r="B205" s="27" t="s">
        <v>255</v>
      </c>
      <c r="C205" s="15" t="s">
        <v>121</v>
      </c>
      <c r="D205" s="16">
        <v>18.8096</v>
      </c>
      <c r="E205" s="45">
        <f t="shared" si="31"/>
        <v>0</v>
      </c>
      <c r="F205" s="16">
        <f t="shared" si="44"/>
        <v>18.8096</v>
      </c>
      <c r="G205" s="17"/>
      <c r="H205" s="17">
        <v>6</v>
      </c>
      <c r="I205" s="121">
        <f t="shared" si="38"/>
        <v>0</v>
      </c>
      <c r="J205" s="16">
        <f t="shared" si="39"/>
        <v>0</v>
      </c>
      <c r="K205" s="46">
        <v>7.0740000000000025E-2</v>
      </c>
      <c r="L205" s="18">
        <f t="shared" si="45"/>
        <v>0</v>
      </c>
      <c r="M205" s="18">
        <f t="shared" si="46"/>
        <v>0</v>
      </c>
      <c r="N205" s="73">
        <f t="shared" si="47"/>
        <v>0</v>
      </c>
    </row>
    <row r="206" spans="1:14" hidden="1" x14ac:dyDescent="0.25">
      <c r="A206" s="14" t="s">
        <v>409</v>
      </c>
      <c r="B206" s="49" t="s">
        <v>338</v>
      </c>
      <c r="C206" s="15" t="s">
        <v>343</v>
      </c>
      <c r="D206" s="16">
        <v>37.422600000000003</v>
      </c>
      <c r="E206" s="45">
        <f t="shared" si="31"/>
        <v>0</v>
      </c>
      <c r="F206" s="16">
        <f t="shared" si="44"/>
        <v>37.422600000000003</v>
      </c>
      <c r="G206" s="17"/>
      <c r="H206" s="17"/>
      <c r="I206" s="121">
        <f t="shared" si="38"/>
        <v>0</v>
      </c>
      <c r="J206" s="16">
        <f t="shared" si="39"/>
        <v>0</v>
      </c>
      <c r="K206" s="46">
        <v>6.7301999999999973E-2</v>
      </c>
      <c r="L206" s="18">
        <f t="shared" si="45"/>
        <v>0</v>
      </c>
      <c r="M206" s="18">
        <f t="shared" si="46"/>
        <v>0</v>
      </c>
      <c r="N206" s="73">
        <f t="shared" si="47"/>
        <v>0</v>
      </c>
    </row>
    <row r="207" spans="1:14" hidden="1" x14ac:dyDescent="0.25">
      <c r="A207" s="14" t="s">
        <v>407</v>
      </c>
      <c r="B207" s="27" t="s">
        <v>256</v>
      </c>
      <c r="C207" s="15" t="s">
        <v>302</v>
      </c>
      <c r="D207" s="16">
        <v>3.1</v>
      </c>
      <c r="E207" s="45">
        <f t="shared" si="31"/>
        <v>0</v>
      </c>
      <c r="F207" s="16">
        <f t="shared" si="44"/>
        <v>3.1</v>
      </c>
      <c r="G207" s="17"/>
      <c r="H207" s="17">
        <v>12</v>
      </c>
      <c r="I207" s="121">
        <f t="shared" si="38"/>
        <v>0</v>
      </c>
      <c r="J207" s="16">
        <f t="shared" si="39"/>
        <v>0</v>
      </c>
      <c r="K207" s="46">
        <v>0.106686</v>
      </c>
      <c r="L207" s="18">
        <f t="shared" si="45"/>
        <v>0</v>
      </c>
      <c r="M207" s="18">
        <f t="shared" si="46"/>
        <v>0</v>
      </c>
      <c r="N207" s="73">
        <f t="shared" si="47"/>
        <v>0</v>
      </c>
    </row>
    <row r="208" spans="1:14" hidden="1" x14ac:dyDescent="0.25">
      <c r="A208" s="14" t="s">
        <v>408</v>
      </c>
      <c r="B208" s="27" t="s">
        <v>256</v>
      </c>
      <c r="C208" s="15" t="s">
        <v>292</v>
      </c>
      <c r="D208" s="16">
        <v>4.2</v>
      </c>
      <c r="E208" s="45">
        <f t="shared" si="31"/>
        <v>0</v>
      </c>
      <c r="F208" s="16">
        <f t="shared" si="44"/>
        <v>4.2</v>
      </c>
      <c r="G208" s="17"/>
      <c r="H208" s="17">
        <v>12</v>
      </c>
      <c r="I208" s="121">
        <f t="shared" si="38"/>
        <v>0</v>
      </c>
      <c r="J208" s="16">
        <f t="shared" si="39"/>
        <v>0</v>
      </c>
      <c r="K208" s="46">
        <v>0</v>
      </c>
      <c r="L208" s="18">
        <f t="shared" si="45"/>
        <v>0</v>
      </c>
      <c r="M208" s="18">
        <f t="shared" si="46"/>
        <v>0</v>
      </c>
      <c r="N208" s="73">
        <f t="shared" si="47"/>
        <v>0</v>
      </c>
    </row>
    <row r="209" spans="1:14" ht="15" hidden="1" customHeight="1" x14ac:dyDescent="0.25">
      <c r="A209" s="14"/>
      <c r="B209" s="66"/>
      <c r="C209" s="67" t="s">
        <v>375</v>
      </c>
      <c r="D209" s="74"/>
      <c r="E209" s="74"/>
      <c r="F209" s="74"/>
      <c r="G209" s="74"/>
      <c r="H209" s="74"/>
      <c r="I209" s="121">
        <f t="shared" si="38"/>
        <v>0</v>
      </c>
      <c r="J209" s="16"/>
      <c r="K209" s="46"/>
      <c r="L209" s="74"/>
      <c r="M209" s="74"/>
      <c r="N209" s="75"/>
    </row>
    <row r="210" spans="1:14" hidden="1" x14ac:dyDescent="0.25">
      <c r="A210" s="14" t="s">
        <v>406</v>
      </c>
      <c r="B210" s="27" t="s">
        <v>254</v>
      </c>
      <c r="C210" s="15" t="s">
        <v>138</v>
      </c>
      <c r="D210" s="16">
        <v>11.3506</v>
      </c>
      <c r="E210" s="45">
        <f t="shared" si="7"/>
        <v>0</v>
      </c>
      <c r="F210" s="16">
        <f t="shared" si="34"/>
        <v>11.3506</v>
      </c>
      <c r="G210" s="17"/>
      <c r="H210" s="17">
        <v>6</v>
      </c>
      <c r="I210" s="121">
        <f t="shared" si="38"/>
        <v>0</v>
      </c>
      <c r="J210" s="16">
        <f t="shared" si="39"/>
        <v>0</v>
      </c>
      <c r="K210" s="46">
        <v>9.8262000000000016E-2</v>
      </c>
      <c r="L210" s="18">
        <f t="shared" ref="L210:L231" si="48">F210*G210</f>
        <v>0</v>
      </c>
      <c r="M210" s="18">
        <f t="shared" ref="M210:M231" si="49">L210*K210</f>
        <v>0</v>
      </c>
      <c r="N210" s="73">
        <f t="shared" si="37"/>
        <v>0</v>
      </c>
    </row>
    <row r="211" spans="1:14" hidden="1" x14ac:dyDescent="0.25">
      <c r="A211" s="14" t="s">
        <v>407</v>
      </c>
      <c r="B211" s="27" t="s">
        <v>254</v>
      </c>
      <c r="C211" s="15" t="s">
        <v>139</v>
      </c>
      <c r="D211" s="16">
        <v>8.343</v>
      </c>
      <c r="E211" s="45">
        <f t="shared" si="7"/>
        <v>0</v>
      </c>
      <c r="F211" s="16">
        <f t="shared" si="34"/>
        <v>8.343</v>
      </c>
      <c r="G211" s="17"/>
      <c r="H211" s="17">
        <v>12</v>
      </c>
      <c r="I211" s="121">
        <f t="shared" si="38"/>
        <v>0</v>
      </c>
      <c r="J211" s="16">
        <f t="shared" si="39"/>
        <v>0</v>
      </c>
      <c r="K211" s="46">
        <v>0.106686</v>
      </c>
      <c r="L211" s="18">
        <f t="shared" si="48"/>
        <v>0</v>
      </c>
      <c r="M211" s="18">
        <f t="shared" si="49"/>
        <v>0</v>
      </c>
      <c r="N211" s="73">
        <f t="shared" si="37"/>
        <v>0</v>
      </c>
    </row>
    <row r="212" spans="1:14" hidden="1" x14ac:dyDescent="0.25">
      <c r="A212" s="14" t="s">
        <v>408</v>
      </c>
      <c r="B212" s="27" t="s">
        <v>254</v>
      </c>
      <c r="C212" s="15" t="s">
        <v>140</v>
      </c>
      <c r="D212" s="16">
        <v>10.094000000000001</v>
      </c>
      <c r="E212" s="45">
        <f t="shared" si="7"/>
        <v>0</v>
      </c>
      <c r="F212" s="16">
        <f t="shared" si="34"/>
        <v>10.094000000000001</v>
      </c>
      <c r="G212" s="17"/>
      <c r="H212" s="17">
        <v>12</v>
      </c>
      <c r="I212" s="121">
        <f t="shared" si="38"/>
        <v>0</v>
      </c>
      <c r="J212" s="16">
        <f t="shared" si="39"/>
        <v>0</v>
      </c>
      <c r="K212" s="46">
        <v>0</v>
      </c>
      <c r="L212" s="18">
        <f t="shared" si="48"/>
        <v>0</v>
      </c>
      <c r="M212" s="18">
        <f t="shared" si="49"/>
        <v>0</v>
      </c>
      <c r="N212" s="73">
        <f t="shared" si="37"/>
        <v>0</v>
      </c>
    </row>
    <row r="213" spans="1:14" hidden="1" x14ac:dyDescent="0.25">
      <c r="A213" s="14" t="s">
        <v>408</v>
      </c>
      <c r="B213" s="27" t="s">
        <v>254</v>
      </c>
      <c r="C213" s="15" t="s">
        <v>150</v>
      </c>
      <c r="D213" s="16">
        <v>21.321000000000002</v>
      </c>
      <c r="E213" s="45">
        <f t="shared" si="7"/>
        <v>0</v>
      </c>
      <c r="F213" s="16">
        <f t="shared" si="34"/>
        <v>21.321000000000002</v>
      </c>
      <c r="G213" s="17"/>
      <c r="H213" s="17">
        <v>12</v>
      </c>
      <c r="I213" s="121">
        <f t="shared" si="38"/>
        <v>0</v>
      </c>
      <c r="J213" s="16">
        <f t="shared" si="39"/>
        <v>0</v>
      </c>
      <c r="K213" s="46">
        <v>0</v>
      </c>
      <c r="L213" s="18">
        <f t="shared" si="48"/>
        <v>0</v>
      </c>
      <c r="M213" s="18">
        <f t="shared" si="49"/>
        <v>0</v>
      </c>
      <c r="N213" s="73">
        <f t="shared" si="37"/>
        <v>0</v>
      </c>
    </row>
    <row r="214" spans="1:14" hidden="1" x14ac:dyDescent="0.25">
      <c r="A214" s="14" t="s">
        <v>407</v>
      </c>
      <c r="B214" s="27" t="s">
        <v>254</v>
      </c>
      <c r="C214" s="15" t="s">
        <v>141</v>
      </c>
      <c r="D214" s="16">
        <v>11.227</v>
      </c>
      <c r="E214" s="45">
        <f t="shared" si="7"/>
        <v>0</v>
      </c>
      <c r="F214" s="16">
        <f t="shared" si="34"/>
        <v>11.227</v>
      </c>
      <c r="G214" s="17"/>
      <c r="H214" s="17">
        <v>12</v>
      </c>
      <c r="I214" s="121">
        <f t="shared" si="38"/>
        <v>0</v>
      </c>
      <c r="J214" s="16">
        <f t="shared" si="39"/>
        <v>0</v>
      </c>
      <c r="K214" s="46">
        <v>0.106686</v>
      </c>
      <c r="L214" s="18">
        <f t="shared" si="48"/>
        <v>0</v>
      </c>
      <c r="M214" s="18">
        <f t="shared" si="49"/>
        <v>0</v>
      </c>
      <c r="N214" s="73">
        <f t="shared" si="37"/>
        <v>0</v>
      </c>
    </row>
    <row r="215" spans="1:14" hidden="1" x14ac:dyDescent="0.25">
      <c r="A215" s="14" t="s">
        <v>407</v>
      </c>
      <c r="B215" s="27" t="s">
        <v>254</v>
      </c>
      <c r="C215" s="15" t="s">
        <v>142</v>
      </c>
      <c r="D215" s="16">
        <v>5.5620000000000003</v>
      </c>
      <c r="E215" s="45">
        <f t="shared" si="7"/>
        <v>0</v>
      </c>
      <c r="F215" s="16">
        <f t="shared" si="34"/>
        <v>5.5620000000000003</v>
      </c>
      <c r="G215" s="17"/>
      <c r="H215" s="17">
        <v>12</v>
      </c>
      <c r="I215" s="121">
        <f t="shared" si="38"/>
        <v>0</v>
      </c>
      <c r="J215" s="16">
        <f t="shared" si="39"/>
        <v>0</v>
      </c>
      <c r="K215" s="46">
        <v>0.106686</v>
      </c>
      <c r="L215" s="18">
        <f t="shared" si="48"/>
        <v>0</v>
      </c>
      <c r="M215" s="18">
        <f t="shared" si="49"/>
        <v>0</v>
      </c>
      <c r="N215" s="73">
        <f t="shared" si="37"/>
        <v>0</v>
      </c>
    </row>
    <row r="216" spans="1:14" hidden="1" x14ac:dyDescent="0.25">
      <c r="A216" s="14" t="s">
        <v>409</v>
      </c>
      <c r="B216" s="27" t="s">
        <v>254</v>
      </c>
      <c r="C216" s="15" t="s">
        <v>143</v>
      </c>
      <c r="D216" s="16">
        <v>11.5875</v>
      </c>
      <c r="E216" s="45">
        <f t="shared" si="7"/>
        <v>0</v>
      </c>
      <c r="F216" s="16">
        <f t="shared" si="34"/>
        <v>11.5875</v>
      </c>
      <c r="G216" s="17"/>
      <c r="H216" s="17">
        <v>12</v>
      </c>
      <c r="I216" s="121">
        <f t="shared" si="38"/>
        <v>0</v>
      </c>
      <c r="J216" s="16">
        <f t="shared" si="39"/>
        <v>0</v>
      </c>
      <c r="K216" s="46">
        <v>6.7301999999999973E-2</v>
      </c>
      <c r="L216" s="18">
        <f t="shared" si="48"/>
        <v>0</v>
      </c>
      <c r="M216" s="18">
        <f t="shared" si="49"/>
        <v>0</v>
      </c>
      <c r="N216" s="73">
        <f t="shared" si="37"/>
        <v>0</v>
      </c>
    </row>
    <row r="217" spans="1:14" hidden="1" x14ac:dyDescent="0.25">
      <c r="A217" s="14" t="s">
        <v>410</v>
      </c>
      <c r="B217" s="14" t="s">
        <v>254</v>
      </c>
      <c r="C217" s="15" t="s">
        <v>145</v>
      </c>
      <c r="D217" s="16">
        <v>4.2332999999999998</v>
      </c>
      <c r="E217" s="45">
        <f t="shared" si="7"/>
        <v>0</v>
      </c>
      <c r="F217" s="16">
        <f t="shared" si="34"/>
        <v>4.2332999999999998</v>
      </c>
      <c r="G217" s="17"/>
      <c r="H217" s="17">
        <v>12</v>
      </c>
      <c r="I217" s="121">
        <f t="shared" si="38"/>
        <v>0</v>
      </c>
      <c r="J217" s="16">
        <f t="shared" si="39"/>
        <v>0</v>
      </c>
      <c r="K217" s="46">
        <v>7.0740000000000025E-2</v>
      </c>
      <c r="L217" s="18">
        <f t="shared" si="48"/>
        <v>0</v>
      </c>
      <c r="M217" s="18">
        <f t="shared" si="49"/>
        <v>0</v>
      </c>
      <c r="N217" s="73">
        <f t="shared" si="37"/>
        <v>0</v>
      </c>
    </row>
    <row r="218" spans="1:14" hidden="1" x14ac:dyDescent="0.25">
      <c r="A218" s="14" t="s">
        <v>409</v>
      </c>
      <c r="B218" s="27" t="s">
        <v>254</v>
      </c>
      <c r="C218" s="15" t="s">
        <v>146</v>
      </c>
      <c r="D218" s="16">
        <v>8.5181000000000004</v>
      </c>
      <c r="E218" s="45">
        <f t="shared" si="7"/>
        <v>0</v>
      </c>
      <c r="F218" s="16">
        <f t="shared" si="34"/>
        <v>8.5181000000000004</v>
      </c>
      <c r="G218" s="17"/>
      <c r="H218" s="17">
        <v>12</v>
      </c>
      <c r="I218" s="121">
        <f t="shared" si="38"/>
        <v>0</v>
      </c>
      <c r="J218" s="16">
        <f t="shared" si="39"/>
        <v>0</v>
      </c>
      <c r="K218" s="46">
        <v>6.7301999999999973E-2</v>
      </c>
      <c r="L218" s="18">
        <f t="shared" si="48"/>
        <v>0</v>
      </c>
      <c r="M218" s="18">
        <f t="shared" si="49"/>
        <v>0</v>
      </c>
      <c r="N218" s="73">
        <f t="shared" si="37"/>
        <v>0</v>
      </c>
    </row>
    <row r="219" spans="1:14" hidden="1" x14ac:dyDescent="0.25">
      <c r="A219" s="14" t="s">
        <v>409</v>
      </c>
      <c r="B219" s="27" t="s">
        <v>254</v>
      </c>
      <c r="C219" s="15" t="s">
        <v>147</v>
      </c>
      <c r="D219" s="16">
        <v>12.586600000000001</v>
      </c>
      <c r="E219" s="45">
        <f t="shared" si="7"/>
        <v>0</v>
      </c>
      <c r="F219" s="16">
        <f t="shared" si="34"/>
        <v>12.586600000000001</v>
      </c>
      <c r="G219" s="17"/>
      <c r="H219" s="17">
        <v>12</v>
      </c>
      <c r="I219" s="121">
        <f t="shared" si="38"/>
        <v>0</v>
      </c>
      <c r="J219" s="16">
        <f t="shared" si="39"/>
        <v>0</v>
      </c>
      <c r="K219" s="46">
        <v>6.7301999999999973E-2</v>
      </c>
      <c r="L219" s="18">
        <f t="shared" si="48"/>
        <v>0</v>
      </c>
      <c r="M219" s="18">
        <f t="shared" si="49"/>
        <v>0</v>
      </c>
      <c r="N219" s="73">
        <f t="shared" si="37"/>
        <v>0</v>
      </c>
    </row>
    <row r="220" spans="1:14" hidden="1" x14ac:dyDescent="0.25">
      <c r="A220" s="14" t="s">
        <v>408</v>
      </c>
      <c r="B220" s="27" t="s">
        <v>254</v>
      </c>
      <c r="C220" s="15" t="s">
        <v>148</v>
      </c>
      <c r="D220" s="16">
        <v>2.8839999999999999</v>
      </c>
      <c r="E220" s="45">
        <f t="shared" si="7"/>
        <v>0</v>
      </c>
      <c r="F220" s="16">
        <f t="shared" si="34"/>
        <v>2.8839999999999999</v>
      </c>
      <c r="G220" s="17"/>
      <c r="H220" s="17">
        <v>12</v>
      </c>
      <c r="I220" s="121">
        <f t="shared" ref="I220:I283" si="50">H220*G220</f>
        <v>0</v>
      </c>
      <c r="J220" s="16">
        <f t="shared" ref="J220:J283" si="51">G220*D220*H220</f>
        <v>0</v>
      </c>
      <c r="K220" s="46">
        <v>0</v>
      </c>
      <c r="L220" s="18">
        <f t="shared" si="48"/>
        <v>0</v>
      </c>
      <c r="M220" s="18">
        <f t="shared" si="49"/>
        <v>0</v>
      </c>
      <c r="N220" s="73">
        <f t="shared" si="37"/>
        <v>0</v>
      </c>
    </row>
    <row r="221" spans="1:14" hidden="1" x14ac:dyDescent="0.25">
      <c r="A221" s="14" t="s">
        <v>411</v>
      </c>
      <c r="B221" s="27" t="s">
        <v>254</v>
      </c>
      <c r="C221" s="15" t="s">
        <v>149</v>
      </c>
      <c r="D221" s="16">
        <v>8.6211000000000002</v>
      </c>
      <c r="E221" s="45">
        <f t="shared" si="7"/>
        <v>0</v>
      </c>
      <c r="F221" s="16">
        <f t="shared" si="34"/>
        <v>8.6211000000000002</v>
      </c>
      <c r="G221" s="17"/>
      <c r="H221" s="17">
        <v>12</v>
      </c>
      <c r="I221" s="121">
        <f t="shared" si="50"/>
        <v>0</v>
      </c>
      <c r="J221" s="16">
        <f t="shared" si="51"/>
        <v>0</v>
      </c>
      <c r="K221" s="46">
        <v>0.148175</v>
      </c>
      <c r="L221" s="18">
        <f t="shared" si="48"/>
        <v>0</v>
      </c>
      <c r="M221" s="18">
        <f t="shared" si="49"/>
        <v>0</v>
      </c>
      <c r="N221" s="73">
        <f t="shared" si="37"/>
        <v>0</v>
      </c>
    </row>
    <row r="222" spans="1:14" hidden="1" x14ac:dyDescent="0.25">
      <c r="A222" s="14" t="s">
        <v>410</v>
      </c>
      <c r="B222" s="27" t="s">
        <v>255</v>
      </c>
      <c r="C222" s="15" t="s">
        <v>151</v>
      </c>
      <c r="D222" s="16">
        <v>21.6936</v>
      </c>
      <c r="E222" s="45">
        <f t="shared" si="7"/>
        <v>0</v>
      </c>
      <c r="F222" s="16">
        <f t="shared" si="34"/>
        <v>21.6936</v>
      </c>
      <c r="G222" s="17"/>
      <c r="H222" s="17">
        <v>6</v>
      </c>
      <c r="I222" s="121">
        <f t="shared" si="50"/>
        <v>0</v>
      </c>
      <c r="J222" s="16">
        <f t="shared" si="51"/>
        <v>0</v>
      </c>
      <c r="K222" s="46">
        <v>7.0740000000000025E-2</v>
      </c>
      <c r="L222" s="18">
        <f t="shared" si="48"/>
        <v>0</v>
      </c>
      <c r="M222" s="18">
        <f t="shared" si="49"/>
        <v>0</v>
      </c>
      <c r="N222" s="73">
        <f t="shared" si="37"/>
        <v>0</v>
      </c>
    </row>
    <row r="223" spans="1:14" hidden="1" x14ac:dyDescent="0.25">
      <c r="A223" s="14" t="s">
        <v>409</v>
      </c>
      <c r="B223" s="27" t="s">
        <v>255</v>
      </c>
      <c r="C223" s="15" t="s">
        <v>152</v>
      </c>
      <c r="D223" s="16">
        <v>24.814500000000002</v>
      </c>
      <c r="E223" s="45">
        <f t="shared" si="7"/>
        <v>0</v>
      </c>
      <c r="F223" s="16">
        <f t="shared" si="34"/>
        <v>24.814500000000002</v>
      </c>
      <c r="G223" s="17"/>
      <c r="H223" s="17">
        <v>6</v>
      </c>
      <c r="I223" s="121">
        <f t="shared" si="50"/>
        <v>0</v>
      </c>
      <c r="J223" s="16">
        <f t="shared" si="51"/>
        <v>0</v>
      </c>
      <c r="K223" s="46">
        <v>6.7301999999999973E-2</v>
      </c>
      <c r="L223" s="18">
        <f t="shared" si="48"/>
        <v>0</v>
      </c>
      <c r="M223" s="18">
        <f t="shared" si="49"/>
        <v>0</v>
      </c>
      <c r="N223" s="73">
        <f t="shared" si="37"/>
        <v>0</v>
      </c>
    </row>
    <row r="224" spans="1:14" hidden="1" x14ac:dyDescent="0.25">
      <c r="A224" s="14" t="s">
        <v>407</v>
      </c>
      <c r="B224" s="27" t="s">
        <v>255</v>
      </c>
      <c r="C224" s="15" t="s">
        <v>153</v>
      </c>
      <c r="D224" s="16">
        <v>21.879000000000001</v>
      </c>
      <c r="E224" s="45">
        <f t="shared" si="7"/>
        <v>0</v>
      </c>
      <c r="F224" s="16">
        <f t="shared" si="34"/>
        <v>21.879000000000001</v>
      </c>
      <c r="G224" s="17"/>
      <c r="H224" s="17">
        <v>6</v>
      </c>
      <c r="I224" s="121">
        <f t="shared" si="50"/>
        <v>0</v>
      </c>
      <c r="J224" s="16">
        <f t="shared" si="51"/>
        <v>0</v>
      </c>
      <c r="K224" s="46">
        <v>0.106686</v>
      </c>
      <c r="L224" s="18">
        <f t="shared" si="48"/>
        <v>0</v>
      </c>
      <c r="M224" s="18">
        <f t="shared" si="49"/>
        <v>0</v>
      </c>
      <c r="N224" s="73">
        <f t="shared" si="37"/>
        <v>0</v>
      </c>
    </row>
    <row r="225" spans="1:14" hidden="1" x14ac:dyDescent="0.25">
      <c r="A225" s="14" t="s">
        <v>410</v>
      </c>
      <c r="B225" s="27" t="s">
        <v>255</v>
      </c>
      <c r="C225" s="15" t="s">
        <v>154</v>
      </c>
      <c r="D225" s="16">
        <v>12.6999</v>
      </c>
      <c r="E225" s="45">
        <f t="shared" si="7"/>
        <v>0</v>
      </c>
      <c r="F225" s="16">
        <f t="shared" si="34"/>
        <v>12.6999</v>
      </c>
      <c r="G225" s="17"/>
      <c r="H225" s="17">
        <v>6</v>
      </c>
      <c r="I225" s="121">
        <f t="shared" si="50"/>
        <v>0</v>
      </c>
      <c r="J225" s="16">
        <f t="shared" si="51"/>
        <v>0</v>
      </c>
      <c r="K225" s="46">
        <v>7.0740000000000025E-2</v>
      </c>
      <c r="L225" s="18">
        <f t="shared" si="48"/>
        <v>0</v>
      </c>
      <c r="M225" s="18">
        <f t="shared" si="49"/>
        <v>0</v>
      </c>
      <c r="N225" s="73">
        <f t="shared" si="37"/>
        <v>0</v>
      </c>
    </row>
    <row r="226" spans="1:14" hidden="1" x14ac:dyDescent="0.25">
      <c r="A226" s="14" t="s">
        <v>409</v>
      </c>
      <c r="B226" s="27" t="s">
        <v>255</v>
      </c>
      <c r="C226" s="15" t="s">
        <v>155</v>
      </c>
      <c r="D226" s="16">
        <v>24.423100000000002</v>
      </c>
      <c r="E226" s="45">
        <f t="shared" si="7"/>
        <v>0</v>
      </c>
      <c r="F226" s="16">
        <f t="shared" si="34"/>
        <v>24.423100000000002</v>
      </c>
      <c r="G226" s="17"/>
      <c r="H226" s="17">
        <v>6</v>
      </c>
      <c r="I226" s="121">
        <f t="shared" si="50"/>
        <v>0</v>
      </c>
      <c r="J226" s="16">
        <f t="shared" si="51"/>
        <v>0</v>
      </c>
      <c r="K226" s="46">
        <v>6.7301999999999973E-2</v>
      </c>
      <c r="L226" s="18">
        <f t="shared" si="48"/>
        <v>0</v>
      </c>
      <c r="M226" s="18">
        <f t="shared" si="49"/>
        <v>0</v>
      </c>
      <c r="N226" s="73">
        <f t="shared" si="37"/>
        <v>0</v>
      </c>
    </row>
    <row r="227" spans="1:14" hidden="1" x14ac:dyDescent="0.25">
      <c r="A227" s="14" t="s">
        <v>410</v>
      </c>
      <c r="B227" s="29" t="s">
        <v>255</v>
      </c>
      <c r="C227" s="15" t="s">
        <v>156</v>
      </c>
      <c r="D227" s="16">
        <v>18.8096</v>
      </c>
      <c r="E227" s="45">
        <f t="shared" si="7"/>
        <v>0</v>
      </c>
      <c r="F227" s="16">
        <f t="shared" si="34"/>
        <v>18.8096</v>
      </c>
      <c r="G227" s="17"/>
      <c r="H227" s="17">
        <v>6</v>
      </c>
      <c r="I227" s="121">
        <f t="shared" si="50"/>
        <v>0</v>
      </c>
      <c r="J227" s="16">
        <f t="shared" si="51"/>
        <v>0</v>
      </c>
      <c r="K227" s="46">
        <v>7.0740000000000025E-2</v>
      </c>
      <c r="L227" s="18">
        <f t="shared" si="48"/>
        <v>0</v>
      </c>
      <c r="M227" s="18">
        <f t="shared" si="49"/>
        <v>0</v>
      </c>
      <c r="N227" s="73">
        <f t="shared" si="37"/>
        <v>0</v>
      </c>
    </row>
    <row r="228" spans="1:14" hidden="1" x14ac:dyDescent="0.25">
      <c r="A228" s="14" t="s">
        <v>409</v>
      </c>
      <c r="B228" s="49" t="s">
        <v>338</v>
      </c>
      <c r="C228" s="15" t="s">
        <v>344</v>
      </c>
      <c r="D228" s="16">
        <v>37.422600000000003</v>
      </c>
      <c r="E228" s="45">
        <f t="shared" si="7"/>
        <v>0</v>
      </c>
      <c r="F228" s="16">
        <f t="shared" si="34"/>
        <v>37.422600000000003</v>
      </c>
      <c r="G228" s="17"/>
      <c r="H228" s="17"/>
      <c r="I228" s="121">
        <f t="shared" si="50"/>
        <v>0</v>
      </c>
      <c r="J228" s="16">
        <f t="shared" si="51"/>
        <v>0</v>
      </c>
      <c r="K228" s="46">
        <v>6.7301999999999973E-2</v>
      </c>
      <c r="L228" s="18">
        <f t="shared" si="48"/>
        <v>0</v>
      </c>
      <c r="M228" s="18">
        <f t="shared" si="49"/>
        <v>0</v>
      </c>
      <c r="N228" s="73">
        <f t="shared" si="37"/>
        <v>0</v>
      </c>
    </row>
    <row r="229" spans="1:14" hidden="1" x14ac:dyDescent="0.25">
      <c r="A229" s="14" t="s">
        <v>407</v>
      </c>
      <c r="B229" s="27" t="s">
        <v>256</v>
      </c>
      <c r="C229" s="15" t="s">
        <v>304</v>
      </c>
      <c r="D229" s="16">
        <v>3.1</v>
      </c>
      <c r="E229" s="45">
        <f t="shared" si="7"/>
        <v>0</v>
      </c>
      <c r="F229" s="16">
        <f t="shared" si="34"/>
        <v>3.1</v>
      </c>
      <c r="G229" s="17"/>
      <c r="H229" s="17">
        <v>12</v>
      </c>
      <c r="I229" s="121">
        <f t="shared" si="50"/>
        <v>0</v>
      </c>
      <c r="J229" s="16">
        <f t="shared" si="51"/>
        <v>0</v>
      </c>
      <c r="K229" s="46">
        <v>0.106686</v>
      </c>
      <c r="L229" s="18">
        <f t="shared" si="48"/>
        <v>0</v>
      </c>
      <c r="M229" s="18">
        <f t="shared" si="49"/>
        <v>0</v>
      </c>
      <c r="N229" s="73">
        <f t="shared" si="37"/>
        <v>0</v>
      </c>
    </row>
    <row r="230" spans="1:14" hidden="1" x14ac:dyDescent="0.25">
      <c r="A230" s="14" t="s">
        <v>407</v>
      </c>
      <c r="B230" s="27" t="s">
        <v>256</v>
      </c>
      <c r="C230" s="15" t="s">
        <v>144</v>
      </c>
      <c r="D230" s="16">
        <v>8.652000000000001</v>
      </c>
      <c r="E230" s="45">
        <f t="shared" si="7"/>
        <v>0</v>
      </c>
      <c r="F230" s="16">
        <f t="shared" si="34"/>
        <v>8.652000000000001</v>
      </c>
      <c r="G230" s="17"/>
      <c r="H230" s="17">
        <v>12</v>
      </c>
      <c r="I230" s="121">
        <f t="shared" si="50"/>
        <v>0</v>
      </c>
      <c r="J230" s="16">
        <f t="shared" si="51"/>
        <v>0</v>
      </c>
      <c r="K230" s="46">
        <v>0.106686</v>
      </c>
      <c r="L230" s="18">
        <f t="shared" si="48"/>
        <v>0</v>
      </c>
      <c r="M230" s="18">
        <f t="shared" si="49"/>
        <v>0</v>
      </c>
      <c r="N230" s="73">
        <f t="shared" si="37"/>
        <v>0</v>
      </c>
    </row>
    <row r="231" spans="1:14" hidden="1" x14ac:dyDescent="0.25">
      <c r="A231" s="14" t="s">
        <v>408</v>
      </c>
      <c r="B231" s="27" t="s">
        <v>256</v>
      </c>
      <c r="C231" s="15" t="s">
        <v>294</v>
      </c>
      <c r="D231" s="16">
        <v>4.2</v>
      </c>
      <c r="E231" s="45">
        <f t="shared" si="7"/>
        <v>0</v>
      </c>
      <c r="F231" s="16">
        <f t="shared" si="34"/>
        <v>4.2</v>
      </c>
      <c r="G231" s="17"/>
      <c r="H231" s="17">
        <v>12</v>
      </c>
      <c r="I231" s="121">
        <f t="shared" si="50"/>
        <v>0</v>
      </c>
      <c r="J231" s="16">
        <f t="shared" si="51"/>
        <v>0</v>
      </c>
      <c r="K231" s="46">
        <v>0</v>
      </c>
      <c r="L231" s="18">
        <f t="shared" si="48"/>
        <v>0</v>
      </c>
      <c r="M231" s="18">
        <f t="shared" si="49"/>
        <v>0</v>
      </c>
      <c r="N231" s="73">
        <f t="shared" si="37"/>
        <v>0</v>
      </c>
    </row>
    <row r="232" spans="1:14" ht="15" hidden="1" customHeight="1" x14ac:dyDescent="0.25">
      <c r="A232" s="14"/>
      <c r="B232" s="66"/>
      <c r="C232" s="67" t="s">
        <v>380</v>
      </c>
      <c r="D232" s="74"/>
      <c r="E232" s="74"/>
      <c r="F232" s="74"/>
      <c r="G232" s="74"/>
      <c r="H232" s="74"/>
      <c r="I232" s="121">
        <f t="shared" si="50"/>
        <v>0</v>
      </c>
      <c r="J232" s="16"/>
      <c r="K232" s="46"/>
      <c r="L232" s="74"/>
      <c r="M232" s="74"/>
      <c r="N232" s="75"/>
    </row>
    <row r="233" spans="1:14" hidden="1" x14ac:dyDescent="0.25">
      <c r="A233" s="14" t="s">
        <v>407</v>
      </c>
      <c r="B233" s="27" t="s">
        <v>254</v>
      </c>
      <c r="C233" s="15" t="s">
        <v>166</v>
      </c>
      <c r="D233" s="16">
        <v>8.343</v>
      </c>
      <c r="E233" s="45">
        <f t="shared" si="0"/>
        <v>0</v>
      </c>
      <c r="F233" s="16">
        <f t="shared" ref="F233:F252" si="52">D233-(D233*E233)</f>
        <v>8.343</v>
      </c>
      <c r="G233" s="17"/>
      <c r="H233" s="17">
        <v>12</v>
      </c>
      <c r="I233" s="121">
        <f t="shared" si="50"/>
        <v>0</v>
      </c>
      <c r="J233" s="16">
        <f t="shared" si="51"/>
        <v>0</v>
      </c>
      <c r="K233" s="46">
        <v>0.106686</v>
      </c>
      <c r="L233" s="18">
        <f t="shared" ref="L233:L252" si="53">F233*G233</f>
        <v>0</v>
      </c>
      <c r="M233" s="18">
        <f t="shared" ref="M233:M252" si="54">L233*K233</f>
        <v>0</v>
      </c>
      <c r="N233" s="73">
        <f t="shared" ref="N233:N252" si="55">L233+M233</f>
        <v>0</v>
      </c>
    </row>
    <row r="234" spans="1:14" hidden="1" x14ac:dyDescent="0.25">
      <c r="A234" s="14" t="s">
        <v>406</v>
      </c>
      <c r="B234" s="27" t="s">
        <v>254</v>
      </c>
      <c r="C234" s="15" t="s">
        <v>167</v>
      </c>
      <c r="D234" s="16">
        <v>8.4459999999999997</v>
      </c>
      <c r="E234" s="45">
        <f t="shared" si="0"/>
        <v>0</v>
      </c>
      <c r="F234" s="16">
        <f t="shared" si="52"/>
        <v>8.4459999999999997</v>
      </c>
      <c r="G234" s="17"/>
      <c r="H234" s="17">
        <v>12</v>
      </c>
      <c r="I234" s="121">
        <f t="shared" si="50"/>
        <v>0</v>
      </c>
      <c r="J234" s="16">
        <f t="shared" si="51"/>
        <v>0</v>
      </c>
      <c r="K234" s="46">
        <v>9.8262000000000016E-2</v>
      </c>
      <c r="L234" s="18">
        <f t="shared" si="53"/>
        <v>0</v>
      </c>
      <c r="M234" s="18">
        <f t="shared" si="54"/>
        <v>0</v>
      </c>
      <c r="N234" s="73">
        <f t="shared" si="55"/>
        <v>0</v>
      </c>
    </row>
    <row r="235" spans="1:14" hidden="1" x14ac:dyDescent="0.25">
      <c r="A235" s="14" t="s">
        <v>408</v>
      </c>
      <c r="B235" s="27" t="s">
        <v>254</v>
      </c>
      <c r="C235" s="15" t="s">
        <v>283</v>
      </c>
      <c r="D235" s="16">
        <v>10.094000000000001</v>
      </c>
      <c r="E235" s="45">
        <f t="shared" si="0"/>
        <v>0</v>
      </c>
      <c r="F235" s="16">
        <f t="shared" si="52"/>
        <v>10.094000000000001</v>
      </c>
      <c r="G235" s="17"/>
      <c r="H235" s="17">
        <v>12</v>
      </c>
      <c r="I235" s="121">
        <f t="shared" si="50"/>
        <v>0</v>
      </c>
      <c r="J235" s="16">
        <f t="shared" si="51"/>
        <v>0</v>
      </c>
      <c r="K235" s="46">
        <v>0</v>
      </c>
      <c r="L235" s="18">
        <f t="shared" si="53"/>
        <v>0</v>
      </c>
      <c r="M235" s="18">
        <f t="shared" si="54"/>
        <v>0</v>
      </c>
      <c r="N235" s="73">
        <f t="shared" si="55"/>
        <v>0</v>
      </c>
    </row>
    <row r="236" spans="1:14" hidden="1" x14ac:dyDescent="0.25">
      <c r="A236" s="14" t="s">
        <v>407</v>
      </c>
      <c r="B236" s="27" t="s">
        <v>254</v>
      </c>
      <c r="C236" s="15" t="s">
        <v>168</v>
      </c>
      <c r="D236" s="16">
        <v>11.227</v>
      </c>
      <c r="E236" s="45">
        <f t="shared" si="0"/>
        <v>0</v>
      </c>
      <c r="F236" s="16">
        <f t="shared" si="52"/>
        <v>11.227</v>
      </c>
      <c r="G236" s="17"/>
      <c r="H236" s="17">
        <v>12</v>
      </c>
      <c r="I236" s="121">
        <f t="shared" si="50"/>
        <v>0</v>
      </c>
      <c r="J236" s="16">
        <f t="shared" si="51"/>
        <v>0</v>
      </c>
      <c r="K236" s="46">
        <v>0.106686</v>
      </c>
      <c r="L236" s="18">
        <f t="shared" si="53"/>
        <v>0</v>
      </c>
      <c r="M236" s="18">
        <f t="shared" si="54"/>
        <v>0</v>
      </c>
      <c r="N236" s="73">
        <f t="shared" si="55"/>
        <v>0</v>
      </c>
    </row>
    <row r="237" spans="1:14" hidden="1" x14ac:dyDescent="0.25">
      <c r="A237" s="14" t="s">
        <v>407</v>
      </c>
      <c r="B237" s="27" t="s">
        <v>254</v>
      </c>
      <c r="C237" s="15" t="s">
        <v>169</v>
      </c>
      <c r="D237" s="16">
        <v>5.5620000000000003</v>
      </c>
      <c r="E237" s="45">
        <f t="shared" si="0"/>
        <v>0</v>
      </c>
      <c r="F237" s="16">
        <f t="shared" si="52"/>
        <v>5.5620000000000003</v>
      </c>
      <c r="G237" s="17"/>
      <c r="H237" s="17">
        <v>12</v>
      </c>
      <c r="I237" s="121">
        <f t="shared" si="50"/>
        <v>0</v>
      </c>
      <c r="J237" s="16">
        <f t="shared" si="51"/>
        <v>0</v>
      </c>
      <c r="K237" s="46">
        <v>0.106686</v>
      </c>
      <c r="L237" s="18">
        <f t="shared" si="53"/>
        <v>0</v>
      </c>
      <c r="M237" s="18">
        <f t="shared" si="54"/>
        <v>0</v>
      </c>
      <c r="N237" s="73">
        <f t="shared" si="55"/>
        <v>0</v>
      </c>
    </row>
    <row r="238" spans="1:14" hidden="1" x14ac:dyDescent="0.25">
      <c r="A238" s="14" t="s">
        <v>409</v>
      </c>
      <c r="B238" s="27" t="s">
        <v>254</v>
      </c>
      <c r="C238" s="15" t="s">
        <v>170</v>
      </c>
      <c r="D238" s="16">
        <v>11.5875</v>
      </c>
      <c r="E238" s="45">
        <f t="shared" si="0"/>
        <v>0</v>
      </c>
      <c r="F238" s="16">
        <f t="shared" si="52"/>
        <v>11.5875</v>
      </c>
      <c r="G238" s="17"/>
      <c r="H238" s="17">
        <v>12</v>
      </c>
      <c r="I238" s="121">
        <f t="shared" si="50"/>
        <v>0</v>
      </c>
      <c r="J238" s="16">
        <f t="shared" si="51"/>
        <v>0</v>
      </c>
      <c r="K238" s="46">
        <v>6.7301999999999973E-2</v>
      </c>
      <c r="L238" s="18">
        <f t="shared" si="53"/>
        <v>0</v>
      </c>
      <c r="M238" s="18">
        <f t="shared" si="54"/>
        <v>0</v>
      </c>
      <c r="N238" s="73">
        <f t="shared" si="55"/>
        <v>0</v>
      </c>
    </row>
    <row r="239" spans="1:14" hidden="1" x14ac:dyDescent="0.25">
      <c r="A239" s="14" t="s">
        <v>410</v>
      </c>
      <c r="B239" s="27" t="s">
        <v>254</v>
      </c>
      <c r="C239" s="15" t="s">
        <v>172</v>
      </c>
      <c r="D239" s="16">
        <v>4.2332999999999998</v>
      </c>
      <c r="E239" s="45">
        <f t="shared" si="0"/>
        <v>0</v>
      </c>
      <c r="F239" s="16">
        <f t="shared" si="52"/>
        <v>4.2332999999999998</v>
      </c>
      <c r="G239" s="17"/>
      <c r="H239" s="17">
        <v>12</v>
      </c>
      <c r="I239" s="121">
        <f t="shared" si="50"/>
        <v>0</v>
      </c>
      <c r="J239" s="16">
        <f t="shared" si="51"/>
        <v>0</v>
      </c>
      <c r="K239" s="46">
        <v>7.0740000000000025E-2</v>
      </c>
      <c r="L239" s="18">
        <f t="shared" si="53"/>
        <v>0</v>
      </c>
      <c r="M239" s="18">
        <f t="shared" si="54"/>
        <v>0</v>
      </c>
      <c r="N239" s="73">
        <f t="shared" si="55"/>
        <v>0</v>
      </c>
    </row>
    <row r="240" spans="1:14" hidden="1" x14ac:dyDescent="0.25">
      <c r="A240" s="14" t="s">
        <v>409</v>
      </c>
      <c r="B240" s="27" t="s">
        <v>254</v>
      </c>
      <c r="C240" s="15" t="s">
        <v>173</v>
      </c>
      <c r="D240" s="16">
        <v>8.5181000000000004</v>
      </c>
      <c r="E240" s="45">
        <f t="shared" si="0"/>
        <v>0</v>
      </c>
      <c r="F240" s="16">
        <f t="shared" si="52"/>
        <v>8.5181000000000004</v>
      </c>
      <c r="G240" s="17"/>
      <c r="H240" s="17">
        <v>12</v>
      </c>
      <c r="I240" s="121">
        <f t="shared" si="50"/>
        <v>0</v>
      </c>
      <c r="J240" s="16">
        <f t="shared" si="51"/>
        <v>0</v>
      </c>
      <c r="K240" s="46">
        <v>6.7301999999999973E-2</v>
      </c>
      <c r="L240" s="18">
        <f t="shared" si="53"/>
        <v>0</v>
      </c>
      <c r="M240" s="18">
        <f t="shared" si="54"/>
        <v>0</v>
      </c>
      <c r="N240" s="73">
        <f t="shared" si="55"/>
        <v>0</v>
      </c>
    </row>
    <row r="241" spans="1:14" hidden="1" x14ac:dyDescent="0.25">
      <c r="A241" s="14" t="s">
        <v>411</v>
      </c>
      <c r="B241" s="27" t="s">
        <v>254</v>
      </c>
      <c r="C241" s="15" t="s">
        <v>174</v>
      </c>
      <c r="D241" s="16">
        <v>8.6211000000000002</v>
      </c>
      <c r="E241" s="45">
        <f t="shared" si="0"/>
        <v>0</v>
      </c>
      <c r="F241" s="16">
        <f t="shared" si="52"/>
        <v>8.6211000000000002</v>
      </c>
      <c r="G241" s="17"/>
      <c r="H241" s="17">
        <v>12</v>
      </c>
      <c r="I241" s="121">
        <f t="shared" si="50"/>
        <v>0</v>
      </c>
      <c r="J241" s="16">
        <f t="shared" si="51"/>
        <v>0</v>
      </c>
      <c r="K241" s="46">
        <v>0.148175</v>
      </c>
      <c r="L241" s="18">
        <f t="shared" si="53"/>
        <v>0</v>
      </c>
      <c r="M241" s="18">
        <f t="shared" si="54"/>
        <v>0</v>
      </c>
      <c r="N241" s="73">
        <f t="shared" si="55"/>
        <v>0</v>
      </c>
    </row>
    <row r="242" spans="1:14" hidden="1" x14ac:dyDescent="0.25">
      <c r="A242" s="14" t="s">
        <v>410</v>
      </c>
      <c r="B242" s="27" t="s">
        <v>255</v>
      </c>
      <c r="C242" s="15" t="s">
        <v>175</v>
      </c>
      <c r="D242" s="16">
        <v>21.6936</v>
      </c>
      <c r="E242" s="45">
        <f t="shared" si="0"/>
        <v>0</v>
      </c>
      <c r="F242" s="16">
        <f t="shared" si="52"/>
        <v>21.6936</v>
      </c>
      <c r="G242" s="17"/>
      <c r="H242" s="17">
        <v>6</v>
      </c>
      <c r="I242" s="121">
        <f t="shared" si="50"/>
        <v>0</v>
      </c>
      <c r="J242" s="16">
        <f t="shared" si="51"/>
        <v>0</v>
      </c>
      <c r="K242" s="46">
        <v>7.0740000000000025E-2</v>
      </c>
      <c r="L242" s="18">
        <f t="shared" si="53"/>
        <v>0</v>
      </c>
      <c r="M242" s="18">
        <f t="shared" si="54"/>
        <v>0</v>
      </c>
      <c r="N242" s="73">
        <f t="shared" si="55"/>
        <v>0</v>
      </c>
    </row>
    <row r="243" spans="1:14" hidden="1" x14ac:dyDescent="0.25">
      <c r="A243" s="14" t="s">
        <v>409</v>
      </c>
      <c r="B243" s="27" t="s">
        <v>255</v>
      </c>
      <c r="C243" s="15" t="s">
        <v>176</v>
      </c>
      <c r="D243" s="16">
        <v>24.814500000000002</v>
      </c>
      <c r="E243" s="45">
        <f t="shared" si="0"/>
        <v>0</v>
      </c>
      <c r="F243" s="16">
        <f t="shared" si="52"/>
        <v>24.814500000000002</v>
      </c>
      <c r="G243" s="17"/>
      <c r="H243" s="17">
        <v>6</v>
      </c>
      <c r="I243" s="121">
        <f t="shared" si="50"/>
        <v>0</v>
      </c>
      <c r="J243" s="16">
        <f t="shared" si="51"/>
        <v>0</v>
      </c>
      <c r="K243" s="46">
        <v>6.7301999999999973E-2</v>
      </c>
      <c r="L243" s="18">
        <f t="shared" si="53"/>
        <v>0</v>
      </c>
      <c r="M243" s="18">
        <f t="shared" si="54"/>
        <v>0</v>
      </c>
      <c r="N243" s="73">
        <f t="shared" si="55"/>
        <v>0</v>
      </c>
    </row>
    <row r="244" spans="1:14" hidden="1" x14ac:dyDescent="0.25">
      <c r="A244" s="14" t="s">
        <v>407</v>
      </c>
      <c r="B244" s="27" t="s">
        <v>255</v>
      </c>
      <c r="C244" s="15" t="s">
        <v>177</v>
      </c>
      <c r="D244" s="16">
        <v>21.879000000000001</v>
      </c>
      <c r="E244" s="45">
        <f t="shared" si="0"/>
        <v>0</v>
      </c>
      <c r="F244" s="16">
        <f t="shared" si="52"/>
        <v>21.879000000000001</v>
      </c>
      <c r="G244" s="17"/>
      <c r="H244" s="17">
        <v>6</v>
      </c>
      <c r="I244" s="121">
        <f t="shared" si="50"/>
        <v>0</v>
      </c>
      <c r="J244" s="16">
        <f t="shared" si="51"/>
        <v>0</v>
      </c>
      <c r="K244" s="46">
        <v>0.106686</v>
      </c>
      <c r="L244" s="18">
        <f t="shared" si="53"/>
        <v>0</v>
      </c>
      <c r="M244" s="18">
        <f t="shared" si="54"/>
        <v>0</v>
      </c>
      <c r="N244" s="73">
        <f t="shared" si="55"/>
        <v>0</v>
      </c>
    </row>
    <row r="245" spans="1:14" hidden="1" x14ac:dyDescent="0.25">
      <c r="A245" s="14" t="s">
        <v>406</v>
      </c>
      <c r="B245" s="27" t="s">
        <v>255</v>
      </c>
      <c r="C245" s="15" t="s">
        <v>178</v>
      </c>
      <c r="D245" s="16">
        <v>21.673000000000002</v>
      </c>
      <c r="E245" s="45">
        <f t="shared" si="0"/>
        <v>0</v>
      </c>
      <c r="F245" s="16">
        <f t="shared" si="52"/>
        <v>21.673000000000002</v>
      </c>
      <c r="G245" s="17"/>
      <c r="H245" s="17">
        <v>6</v>
      </c>
      <c r="I245" s="121">
        <f t="shared" si="50"/>
        <v>0</v>
      </c>
      <c r="J245" s="16">
        <f t="shared" si="51"/>
        <v>0</v>
      </c>
      <c r="K245" s="46">
        <v>9.8262000000000016E-2</v>
      </c>
      <c r="L245" s="18">
        <f t="shared" si="53"/>
        <v>0</v>
      </c>
      <c r="M245" s="18">
        <f t="shared" si="54"/>
        <v>0</v>
      </c>
      <c r="N245" s="73">
        <f t="shared" si="55"/>
        <v>0</v>
      </c>
    </row>
    <row r="246" spans="1:14" hidden="1" x14ac:dyDescent="0.25">
      <c r="A246" s="14" t="s">
        <v>410</v>
      </c>
      <c r="B246" s="27" t="s">
        <v>255</v>
      </c>
      <c r="C246" s="15" t="s">
        <v>179</v>
      </c>
      <c r="D246" s="16">
        <v>12.6999</v>
      </c>
      <c r="E246" s="45">
        <f t="shared" si="0"/>
        <v>0</v>
      </c>
      <c r="F246" s="16">
        <f t="shared" si="52"/>
        <v>12.6999</v>
      </c>
      <c r="G246" s="17"/>
      <c r="H246" s="17">
        <v>6</v>
      </c>
      <c r="I246" s="121">
        <f t="shared" si="50"/>
        <v>0</v>
      </c>
      <c r="J246" s="16">
        <f t="shared" si="51"/>
        <v>0</v>
      </c>
      <c r="K246" s="46">
        <v>7.0740000000000025E-2</v>
      </c>
      <c r="L246" s="18">
        <f t="shared" si="53"/>
        <v>0</v>
      </c>
      <c r="M246" s="18">
        <f t="shared" si="54"/>
        <v>0</v>
      </c>
      <c r="N246" s="73">
        <f t="shared" si="55"/>
        <v>0</v>
      </c>
    </row>
    <row r="247" spans="1:14" hidden="1" x14ac:dyDescent="0.25">
      <c r="A247" s="14" t="s">
        <v>409</v>
      </c>
      <c r="B247" s="27" t="s">
        <v>255</v>
      </c>
      <c r="C247" s="15" t="s">
        <v>180</v>
      </c>
      <c r="D247" s="16">
        <v>24.423100000000002</v>
      </c>
      <c r="E247" s="45">
        <f t="shared" si="0"/>
        <v>0</v>
      </c>
      <c r="F247" s="16">
        <f t="shared" si="52"/>
        <v>24.423100000000002</v>
      </c>
      <c r="G247" s="17"/>
      <c r="H247" s="17">
        <v>6</v>
      </c>
      <c r="I247" s="121">
        <f t="shared" si="50"/>
        <v>0</v>
      </c>
      <c r="J247" s="16">
        <f t="shared" si="51"/>
        <v>0</v>
      </c>
      <c r="K247" s="46">
        <v>6.7301999999999973E-2</v>
      </c>
      <c r="L247" s="18">
        <f t="shared" si="53"/>
        <v>0</v>
      </c>
      <c r="M247" s="18">
        <f t="shared" si="54"/>
        <v>0</v>
      </c>
      <c r="N247" s="73">
        <f t="shared" si="55"/>
        <v>0</v>
      </c>
    </row>
    <row r="248" spans="1:14" hidden="1" x14ac:dyDescent="0.25">
      <c r="A248" s="14" t="s">
        <v>410</v>
      </c>
      <c r="B248" s="27" t="s">
        <v>255</v>
      </c>
      <c r="C248" s="15" t="s">
        <v>181</v>
      </c>
      <c r="D248" s="16">
        <v>18.8096</v>
      </c>
      <c r="E248" s="45">
        <f t="shared" si="0"/>
        <v>0</v>
      </c>
      <c r="F248" s="16">
        <f t="shared" si="52"/>
        <v>18.8096</v>
      </c>
      <c r="G248" s="17"/>
      <c r="H248" s="17">
        <v>6</v>
      </c>
      <c r="I248" s="121">
        <f t="shared" si="50"/>
        <v>0</v>
      </c>
      <c r="J248" s="16">
        <f t="shared" si="51"/>
        <v>0</v>
      </c>
      <c r="K248" s="46">
        <v>7.0740000000000025E-2</v>
      </c>
      <c r="L248" s="18">
        <f t="shared" si="53"/>
        <v>0</v>
      </c>
      <c r="M248" s="18">
        <f t="shared" si="54"/>
        <v>0</v>
      </c>
      <c r="N248" s="73">
        <f t="shared" si="55"/>
        <v>0</v>
      </c>
    </row>
    <row r="249" spans="1:14" hidden="1" x14ac:dyDescent="0.25">
      <c r="A249" s="14" t="s">
        <v>409</v>
      </c>
      <c r="B249" s="49" t="s">
        <v>338</v>
      </c>
      <c r="C249" s="15" t="s">
        <v>346</v>
      </c>
      <c r="D249" s="16">
        <v>37.422600000000003</v>
      </c>
      <c r="E249" s="45">
        <f t="shared" si="0"/>
        <v>0</v>
      </c>
      <c r="F249" s="16">
        <f t="shared" si="52"/>
        <v>37.422600000000003</v>
      </c>
      <c r="G249" s="17"/>
      <c r="H249" s="17"/>
      <c r="I249" s="121">
        <f t="shared" si="50"/>
        <v>0</v>
      </c>
      <c r="J249" s="16">
        <f t="shared" si="51"/>
        <v>0</v>
      </c>
      <c r="K249" s="46">
        <v>6.7301999999999973E-2</v>
      </c>
      <c r="L249" s="18">
        <f t="shared" si="53"/>
        <v>0</v>
      </c>
      <c r="M249" s="18">
        <f t="shared" si="54"/>
        <v>0</v>
      </c>
      <c r="N249" s="73">
        <f t="shared" si="55"/>
        <v>0</v>
      </c>
    </row>
    <row r="250" spans="1:14" hidden="1" x14ac:dyDescent="0.25">
      <c r="A250" s="14" t="s">
        <v>407</v>
      </c>
      <c r="B250" s="27" t="s">
        <v>256</v>
      </c>
      <c r="C250" s="15" t="s">
        <v>305</v>
      </c>
      <c r="D250" s="16">
        <v>3.1</v>
      </c>
      <c r="E250" s="45">
        <f t="shared" si="0"/>
        <v>0</v>
      </c>
      <c r="F250" s="16">
        <f t="shared" si="52"/>
        <v>3.1</v>
      </c>
      <c r="G250" s="17"/>
      <c r="H250" s="17">
        <v>12</v>
      </c>
      <c r="I250" s="121">
        <f t="shared" si="50"/>
        <v>0</v>
      </c>
      <c r="J250" s="16">
        <f t="shared" si="51"/>
        <v>0</v>
      </c>
      <c r="K250" s="46">
        <v>0.106686</v>
      </c>
      <c r="L250" s="18">
        <f t="shared" si="53"/>
        <v>0</v>
      </c>
      <c r="M250" s="18">
        <f t="shared" si="54"/>
        <v>0</v>
      </c>
      <c r="N250" s="73">
        <f t="shared" si="55"/>
        <v>0</v>
      </c>
    </row>
    <row r="251" spans="1:14" hidden="1" x14ac:dyDescent="0.25">
      <c r="A251" s="14" t="s">
        <v>407</v>
      </c>
      <c r="B251" s="27" t="s">
        <v>256</v>
      </c>
      <c r="C251" s="15" t="s">
        <v>171</v>
      </c>
      <c r="D251" s="16">
        <v>8.652000000000001</v>
      </c>
      <c r="E251" s="45">
        <f t="shared" si="0"/>
        <v>0</v>
      </c>
      <c r="F251" s="16">
        <f t="shared" si="52"/>
        <v>8.652000000000001</v>
      </c>
      <c r="G251" s="17"/>
      <c r="H251" s="17">
        <v>12</v>
      </c>
      <c r="I251" s="121">
        <f t="shared" si="50"/>
        <v>0</v>
      </c>
      <c r="J251" s="16">
        <f t="shared" si="51"/>
        <v>0</v>
      </c>
      <c r="K251" s="46">
        <v>0.106686</v>
      </c>
      <c r="L251" s="18">
        <f t="shared" si="53"/>
        <v>0</v>
      </c>
      <c r="M251" s="18">
        <f t="shared" si="54"/>
        <v>0</v>
      </c>
      <c r="N251" s="73">
        <f t="shared" si="55"/>
        <v>0</v>
      </c>
    </row>
    <row r="252" spans="1:14" hidden="1" x14ac:dyDescent="0.25">
      <c r="A252" s="14" t="s">
        <v>408</v>
      </c>
      <c r="B252" s="27" t="s">
        <v>256</v>
      </c>
      <c r="C252" s="15" t="s">
        <v>295</v>
      </c>
      <c r="D252" s="16">
        <v>4.2</v>
      </c>
      <c r="E252" s="45">
        <f t="shared" si="0"/>
        <v>0</v>
      </c>
      <c r="F252" s="16">
        <f t="shared" si="52"/>
        <v>4.2</v>
      </c>
      <c r="G252" s="17"/>
      <c r="H252" s="17">
        <v>12</v>
      </c>
      <c r="I252" s="121">
        <f t="shared" si="50"/>
        <v>0</v>
      </c>
      <c r="J252" s="16">
        <f t="shared" si="51"/>
        <v>0</v>
      </c>
      <c r="K252" s="46">
        <v>0</v>
      </c>
      <c r="L252" s="18">
        <f t="shared" si="53"/>
        <v>0</v>
      </c>
      <c r="M252" s="18">
        <f t="shared" si="54"/>
        <v>0</v>
      </c>
      <c r="N252" s="73">
        <f t="shared" si="55"/>
        <v>0</v>
      </c>
    </row>
    <row r="253" spans="1:14" ht="15" hidden="1" customHeight="1" x14ac:dyDescent="0.25">
      <c r="A253" s="14"/>
      <c r="B253" s="66"/>
      <c r="C253" s="67" t="s">
        <v>392</v>
      </c>
      <c r="D253" s="74"/>
      <c r="E253" s="74"/>
      <c r="F253" s="74"/>
      <c r="G253" s="74"/>
      <c r="H253" s="74"/>
      <c r="I253" s="121">
        <f t="shared" si="50"/>
        <v>0</v>
      </c>
      <c r="J253" s="16"/>
      <c r="K253" s="46"/>
      <c r="L253" s="74"/>
      <c r="M253" s="74"/>
      <c r="N253" s="75"/>
    </row>
    <row r="254" spans="1:14" hidden="1" x14ac:dyDescent="0.25">
      <c r="A254" s="14" t="s">
        <v>407</v>
      </c>
      <c r="B254" s="27" t="s">
        <v>254</v>
      </c>
      <c r="C254" s="15" t="s">
        <v>226</v>
      </c>
      <c r="D254" s="16">
        <v>8.343</v>
      </c>
      <c r="E254" s="45">
        <f t="shared" si="9"/>
        <v>0</v>
      </c>
      <c r="F254" s="16">
        <f t="shared" ref="F254:F276" si="56">D254-(D254*E254)</f>
        <v>8.343</v>
      </c>
      <c r="G254" s="17"/>
      <c r="H254" s="17">
        <v>12</v>
      </c>
      <c r="I254" s="121">
        <f t="shared" si="50"/>
        <v>0</v>
      </c>
      <c r="J254" s="16">
        <f t="shared" si="51"/>
        <v>0</v>
      </c>
      <c r="K254" s="46">
        <v>0.106686</v>
      </c>
      <c r="L254" s="18">
        <f t="shared" ref="L254:L276" si="57">F254*G254</f>
        <v>0</v>
      </c>
      <c r="M254" s="18">
        <f t="shared" ref="M254:M276" si="58">L254*K254</f>
        <v>0</v>
      </c>
      <c r="N254" s="73">
        <f t="shared" ref="N254:N276" si="59">L254+M254</f>
        <v>0</v>
      </c>
    </row>
    <row r="255" spans="1:14" hidden="1" x14ac:dyDescent="0.25">
      <c r="A255" s="14" t="s">
        <v>406</v>
      </c>
      <c r="B255" s="27" t="s">
        <v>254</v>
      </c>
      <c r="C255" s="15" t="s">
        <v>227</v>
      </c>
      <c r="D255" s="16">
        <v>8.4459999999999997</v>
      </c>
      <c r="E255" s="45">
        <f t="shared" si="9"/>
        <v>0</v>
      </c>
      <c r="F255" s="16">
        <f t="shared" si="56"/>
        <v>8.4459999999999997</v>
      </c>
      <c r="G255" s="17"/>
      <c r="H255" s="17">
        <v>12</v>
      </c>
      <c r="I255" s="121">
        <f t="shared" si="50"/>
        <v>0</v>
      </c>
      <c r="J255" s="16">
        <f t="shared" si="51"/>
        <v>0</v>
      </c>
      <c r="K255" s="46">
        <v>9.8262000000000016E-2</v>
      </c>
      <c r="L255" s="18">
        <f t="shared" si="57"/>
        <v>0</v>
      </c>
      <c r="M255" s="18">
        <f t="shared" si="58"/>
        <v>0</v>
      </c>
      <c r="N255" s="73">
        <f t="shared" si="59"/>
        <v>0</v>
      </c>
    </row>
    <row r="256" spans="1:14" hidden="1" x14ac:dyDescent="0.25">
      <c r="A256" s="14" t="s">
        <v>408</v>
      </c>
      <c r="B256" s="27" t="s">
        <v>254</v>
      </c>
      <c r="C256" s="15" t="s">
        <v>228</v>
      </c>
      <c r="D256" s="16">
        <v>10.094000000000001</v>
      </c>
      <c r="E256" s="45">
        <f t="shared" si="9"/>
        <v>0</v>
      </c>
      <c r="F256" s="16">
        <f t="shared" si="56"/>
        <v>10.094000000000001</v>
      </c>
      <c r="G256" s="17"/>
      <c r="H256" s="17">
        <v>12</v>
      </c>
      <c r="I256" s="121">
        <f t="shared" si="50"/>
        <v>0</v>
      </c>
      <c r="J256" s="16">
        <f t="shared" si="51"/>
        <v>0</v>
      </c>
      <c r="K256" s="46">
        <v>0</v>
      </c>
      <c r="L256" s="18">
        <f t="shared" si="57"/>
        <v>0</v>
      </c>
      <c r="M256" s="18">
        <f t="shared" si="58"/>
        <v>0</v>
      </c>
      <c r="N256" s="73">
        <f t="shared" si="59"/>
        <v>0</v>
      </c>
    </row>
    <row r="257" spans="1:14" hidden="1" x14ac:dyDescent="0.25">
      <c r="A257" s="14" t="s">
        <v>408</v>
      </c>
      <c r="B257" s="29" t="s">
        <v>254</v>
      </c>
      <c r="C257" s="15" t="s">
        <v>238</v>
      </c>
      <c r="D257" s="16">
        <v>21.321000000000002</v>
      </c>
      <c r="E257" s="45">
        <f t="shared" si="9"/>
        <v>0</v>
      </c>
      <c r="F257" s="16">
        <f t="shared" si="56"/>
        <v>21.321000000000002</v>
      </c>
      <c r="G257" s="17"/>
      <c r="H257" s="17">
        <v>12</v>
      </c>
      <c r="I257" s="121">
        <f t="shared" si="50"/>
        <v>0</v>
      </c>
      <c r="J257" s="16">
        <f t="shared" si="51"/>
        <v>0</v>
      </c>
      <c r="K257" s="46">
        <v>0</v>
      </c>
      <c r="L257" s="18">
        <f t="shared" si="57"/>
        <v>0</v>
      </c>
      <c r="M257" s="18">
        <f t="shared" si="58"/>
        <v>0</v>
      </c>
      <c r="N257" s="73">
        <f t="shared" si="59"/>
        <v>0</v>
      </c>
    </row>
    <row r="258" spans="1:14" hidden="1" x14ac:dyDescent="0.25">
      <c r="A258" s="14" t="s">
        <v>407</v>
      </c>
      <c r="B258" s="27" t="s">
        <v>254</v>
      </c>
      <c r="C258" s="15" t="s">
        <v>229</v>
      </c>
      <c r="D258" s="16">
        <v>11.227</v>
      </c>
      <c r="E258" s="45">
        <f t="shared" si="9"/>
        <v>0</v>
      </c>
      <c r="F258" s="16">
        <f t="shared" si="56"/>
        <v>11.227</v>
      </c>
      <c r="G258" s="17"/>
      <c r="H258" s="17">
        <v>12</v>
      </c>
      <c r="I258" s="121">
        <f t="shared" si="50"/>
        <v>0</v>
      </c>
      <c r="J258" s="16">
        <f t="shared" si="51"/>
        <v>0</v>
      </c>
      <c r="K258" s="46">
        <v>0.106686</v>
      </c>
      <c r="L258" s="18">
        <f t="shared" si="57"/>
        <v>0</v>
      </c>
      <c r="M258" s="18">
        <f t="shared" si="58"/>
        <v>0</v>
      </c>
      <c r="N258" s="73">
        <f t="shared" si="59"/>
        <v>0</v>
      </c>
    </row>
    <row r="259" spans="1:14" hidden="1" x14ac:dyDescent="0.25">
      <c r="A259" s="14" t="s">
        <v>407</v>
      </c>
      <c r="B259" s="27" t="s">
        <v>254</v>
      </c>
      <c r="C259" s="15" t="s">
        <v>230</v>
      </c>
      <c r="D259" s="16">
        <v>5.5620000000000003</v>
      </c>
      <c r="E259" s="45">
        <f t="shared" si="9"/>
        <v>0</v>
      </c>
      <c r="F259" s="16">
        <f t="shared" si="56"/>
        <v>5.5620000000000003</v>
      </c>
      <c r="G259" s="17"/>
      <c r="H259" s="17">
        <v>12</v>
      </c>
      <c r="I259" s="121">
        <f t="shared" si="50"/>
        <v>0</v>
      </c>
      <c r="J259" s="16">
        <f t="shared" si="51"/>
        <v>0</v>
      </c>
      <c r="K259" s="46">
        <v>0.106686</v>
      </c>
      <c r="L259" s="18">
        <f t="shared" si="57"/>
        <v>0</v>
      </c>
      <c r="M259" s="18">
        <f t="shared" si="58"/>
        <v>0</v>
      </c>
      <c r="N259" s="73">
        <f t="shared" si="59"/>
        <v>0</v>
      </c>
    </row>
    <row r="260" spans="1:14" hidden="1" x14ac:dyDescent="0.25">
      <c r="A260" s="14" t="s">
        <v>409</v>
      </c>
      <c r="B260" s="27" t="s">
        <v>254</v>
      </c>
      <c r="C260" s="15" t="s">
        <v>231</v>
      </c>
      <c r="D260" s="16">
        <v>11.5875</v>
      </c>
      <c r="E260" s="45">
        <f t="shared" si="9"/>
        <v>0</v>
      </c>
      <c r="F260" s="16">
        <f t="shared" si="56"/>
        <v>11.5875</v>
      </c>
      <c r="G260" s="17"/>
      <c r="H260" s="17">
        <v>12</v>
      </c>
      <c r="I260" s="121">
        <f t="shared" si="50"/>
        <v>0</v>
      </c>
      <c r="J260" s="16">
        <f t="shared" si="51"/>
        <v>0</v>
      </c>
      <c r="K260" s="46">
        <v>6.7301999999999973E-2</v>
      </c>
      <c r="L260" s="18">
        <f t="shared" si="57"/>
        <v>0</v>
      </c>
      <c r="M260" s="18">
        <f t="shared" si="58"/>
        <v>0</v>
      </c>
      <c r="N260" s="73">
        <f t="shared" si="59"/>
        <v>0</v>
      </c>
    </row>
    <row r="261" spans="1:14" hidden="1" x14ac:dyDescent="0.25">
      <c r="A261" s="14" t="s">
        <v>407</v>
      </c>
      <c r="B261" s="27" t="s">
        <v>254</v>
      </c>
      <c r="C261" s="15" t="s">
        <v>232</v>
      </c>
      <c r="D261" s="16">
        <v>8.652000000000001</v>
      </c>
      <c r="E261" s="45">
        <f t="shared" si="9"/>
        <v>0</v>
      </c>
      <c r="F261" s="16">
        <f t="shared" si="56"/>
        <v>8.652000000000001</v>
      </c>
      <c r="G261" s="17"/>
      <c r="H261" s="17">
        <v>12</v>
      </c>
      <c r="I261" s="121">
        <f t="shared" si="50"/>
        <v>0</v>
      </c>
      <c r="J261" s="16">
        <f t="shared" si="51"/>
        <v>0</v>
      </c>
      <c r="K261" s="46">
        <v>0.106686</v>
      </c>
      <c r="L261" s="18">
        <f t="shared" si="57"/>
        <v>0</v>
      </c>
      <c r="M261" s="18">
        <f t="shared" si="58"/>
        <v>0</v>
      </c>
      <c r="N261" s="73">
        <f t="shared" si="59"/>
        <v>0</v>
      </c>
    </row>
    <row r="262" spans="1:14" hidden="1" x14ac:dyDescent="0.25">
      <c r="A262" s="14" t="s">
        <v>410</v>
      </c>
      <c r="B262" s="27" t="s">
        <v>254</v>
      </c>
      <c r="C262" s="15" t="s">
        <v>233</v>
      </c>
      <c r="D262" s="16">
        <v>4.2332999999999998</v>
      </c>
      <c r="E262" s="45">
        <f t="shared" si="9"/>
        <v>0</v>
      </c>
      <c r="F262" s="16">
        <f t="shared" si="56"/>
        <v>4.2332999999999998</v>
      </c>
      <c r="G262" s="17"/>
      <c r="H262" s="17">
        <v>12</v>
      </c>
      <c r="I262" s="121">
        <f t="shared" si="50"/>
        <v>0</v>
      </c>
      <c r="J262" s="16">
        <f t="shared" si="51"/>
        <v>0</v>
      </c>
      <c r="K262" s="46">
        <v>7.0740000000000025E-2</v>
      </c>
      <c r="L262" s="18">
        <f t="shared" si="57"/>
        <v>0</v>
      </c>
      <c r="M262" s="18">
        <f t="shared" si="58"/>
        <v>0</v>
      </c>
      <c r="N262" s="73">
        <f t="shared" si="59"/>
        <v>0</v>
      </c>
    </row>
    <row r="263" spans="1:14" hidden="1" x14ac:dyDescent="0.25">
      <c r="A263" s="14" t="s">
        <v>409</v>
      </c>
      <c r="B263" s="27" t="s">
        <v>254</v>
      </c>
      <c r="C263" s="15" t="s">
        <v>234</v>
      </c>
      <c r="D263" s="16">
        <v>8.5181000000000004</v>
      </c>
      <c r="E263" s="45">
        <f t="shared" si="9"/>
        <v>0</v>
      </c>
      <c r="F263" s="16">
        <f t="shared" si="56"/>
        <v>8.5181000000000004</v>
      </c>
      <c r="G263" s="17"/>
      <c r="H263" s="17">
        <v>12</v>
      </c>
      <c r="I263" s="121">
        <f t="shared" si="50"/>
        <v>0</v>
      </c>
      <c r="J263" s="16">
        <f t="shared" si="51"/>
        <v>0</v>
      </c>
      <c r="K263" s="46">
        <v>6.7301999999999973E-2</v>
      </c>
      <c r="L263" s="18">
        <f t="shared" si="57"/>
        <v>0</v>
      </c>
      <c r="M263" s="18">
        <f t="shared" si="58"/>
        <v>0</v>
      </c>
      <c r="N263" s="73">
        <f t="shared" si="59"/>
        <v>0</v>
      </c>
    </row>
    <row r="264" spans="1:14" hidden="1" x14ac:dyDescent="0.25">
      <c r="A264" s="14" t="s">
        <v>409</v>
      </c>
      <c r="B264" s="27" t="s">
        <v>254</v>
      </c>
      <c r="C264" s="15" t="s">
        <v>235</v>
      </c>
      <c r="D264" s="16">
        <v>12.586600000000001</v>
      </c>
      <c r="E264" s="45">
        <f t="shared" si="9"/>
        <v>0</v>
      </c>
      <c r="F264" s="16">
        <f t="shared" si="56"/>
        <v>12.586600000000001</v>
      </c>
      <c r="G264" s="17"/>
      <c r="H264" s="17">
        <v>12</v>
      </c>
      <c r="I264" s="121">
        <f t="shared" si="50"/>
        <v>0</v>
      </c>
      <c r="J264" s="16">
        <f t="shared" si="51"/>
        <v>0</v>
      </c>
      <c r="K264" s="46">
        <v>6.7301999999999973E-2</v>
      </c>
      <c r="L264" s="18">
        <f t="shared" si="57"/>
        <v>0</v>
      </c>
      <c r="M264" s="18">
        <f t="shared" si="58"/>
        <v>0</v>
      </c>
      <c r="N264" s="73">
        <f t="shared" si="59"/>
        <v>0</v>
      </c>
    </row>
    <row r="265" spans="1:14" hidden="1" x14ac:dyDescent="0.25">
      <c r="A265" s="14" t="s">
        <v>408</v>
      </c>
      <c r="B265" s="27" t="s">
        <v>254</v>
      </c>
      <c r="C265" s="15" t="s">
        <v>236</v>
      </c>
      <c r="D265" s="16">
        <v>2.8839999999999999</v>
      </c>
      <c r="E265" s="45">
        <f t="shared" si="9"/>
        <v>0</v>
      </c>
      <c r="F265" s="16">
        <f t="shared" si="56"/>
        <v>2.8839999999999999</v>
      </c>
      <c r="G265" s="17"/>
      <c r="H265" s="17"/>
      <c r="I265" s="121">
        <f t="shared" si="50"/>
        <v>0</v>
      </c>
      <c r="J265" s="16">
        <f t="shared" si="51"/>
        <v>0</v>
      </c>
      <c r="K265" s="46">
        <v>0</v>
      </c>
      <c r="L265" s="18">
        <f t="shared" si="57"/>
        <v>0</v>
      </c>
      <c r="M265" s="18">
        <f t="shared" si="58"/>
        <v>0</v>
      </c>
      <c r="N265" s="73">
        <f t="shared" si="59"/>
        <v>0</v>
      </c>
    </row>
    <row r="266" spans="1:14" hidden="1" x14ac:dyDescent="0.25">
      <c r="A266" s="14" t="s">
        <v>411</v>
      </c>
      <c r="B266" s="27" t="s">
        <v>254</v>
      </c>
      <c r="C266" s="15" t="s">
        <v>237</v>
      </c>
      <c r="D266" s="16">
        <v>8.6211000000000002</v>
      </c>
      <c r="E266" s="45">
        <f t="shared" si="9"/>
        <v>0</v>
      </c>
      <c r="F266" s="16">
        <f t="shared" si="56"/>
        <v>8.6211000000000002</v>
      </c>
      <c r="G266" s="17"/>
      <c r="H266" s="17">
        <v>12</v>
      </c>
      <c r="I266" s="121">
        <f t="shared" si="50"/>
        <v>0</v>
      </c>
      <c r="J266" s="16">
        <f t="shared" si="51"/>
        <v>0</v>
      </c>
      <c r="K266" s="46">
        <v>0.148175</v>
      </c>
      <c r="L266" s="18">
        <f t="shared" si="57"/>
        <v>0</v>
      </c>
      <c r="M266" s="18">
        <f t="shared" si="58"/>
        <v>0</v>
      </c>
      <c r="N266" s="73">
        <f t="shared" si="59"/>
        <v>0</v>
      </c>
    </row>
    <row r="267" spans="1:14" hidden="1" x14ac:dyDescent="0.25">
      <c r="A267" s="14" t="s">
        <v>410</v>
      </c>
      <c r="B267" s="27" t="s">
        <v>255</v>
      </c>
      <c r="C267" s="15" t="s">
        <v>239</v>
      </c>
      <c r="D267" s="16">
        <v>21.6936</v>
      </c>
      <c r="E267" s="45">
        <f t="shared" si="9"/>
        <v>0</v>
      </c>
      <c r="F267" s="16">
        <f t="shared" si="56"/>
        <v>21.6936</v>
      </c>
      <c r="G267" s="17"/>
      <c r="H267" s="17">
        <v>6</v>
      </c>
      <c r="I267" s="121">
        <f t="shared" si="50"/>
        <v>0</v>
      </c>
      <c r="J267" s="16">
        <f t="shared" si="51"/>
        <v>0</v>
      </c>
      <c r="K267" s="46">
        <v>7.0740000000000025E-2</v>
      </c>
      <c r="L267" s="18">
        <f t="shared" si="57"/>
        <v>0</v>
      </c>
      <c r="M267" s="18">
        <f t="shared" si="58"/>
        <v>0</v>
      </c>
      <c r="N267" s="73">
        <f t="shared" si="59"/>
        <v>0</v>
      </c>
    </row>
    <row r="268" spans="1:14" hidden="1" x14ac:dyDescent="0.25">
      <c r="A268" s="14" t="s">
        <v>409</v>
      </c>
      <c r="B268" s="27" t="s">
        <v>255</v>
      </c>
      <c r="C268" s="15" t="s">
        <v>240</v>
      </c>
      <c r="D268" s="16">
        <v>24.814500000000002</v>
      </c>
      <c r="E268" s="45">
        <f t="shared" si="9"/>
        <v>0</v>
      </c>
      <c r="F268" s="16">
        <f t="shared" si="56"/>
        <v>24.814500000000002</v>
      </c>
      <c r="G268" s="17"/>
      <c r="H268" s="17">
        <v>6</v>
      </c>
      <c r="I268" s="121">
        <f t="shared" si="50"/>
        <v>0</v>
      </c>
      <c r="J268" s="16">
        <f t="shared" si="51"/>
        <v>0</v>
      </c>
      <c r="K268" s="46">
        <v>6.7301999999999973E-2</v>
      </c>
      <c r="L268" s="18">
        <f t="shared" si="57"/>
        <v>0</v>
      </c>
      <c r="M268" s="18">
        <f t="shared" si="58"/>
        <v>0</v>
      </c>
      <c r="N268" s="73">
        <f t="shared" si="59"/>
        <v>0</v>
      </c>
    </row>
    <row r="269" spans="1:14" hidden="1" x14ac:dyDescent="0.25">
      <c r="A269" s="14" t="s">
        <v>407</v>
      </c>
      <c r="B269" s="27" t="s">
        <v>255</v>
      </c>
      <c r="C269" s="15" t="s">
        <v>241</v>
      </c>
      <c r="D269" s="16">
        <v>21.879000000000001</v>
      </c>
      <c r="E269" s="45">
        <f t="shared" si="9"/>
        <v>0</v>
      </c>
      <c r="F269" s="16">
        <f t="shared" si="56"/>
        <v>21.879000000000001</v>
      </c>
      <c r="G269" s="17"/>
      <c r="H269" s="17">
        <v>6</v>
      </c>
      <c r="I269" s="121">
        <f t="shared" si="50"/>
        <v>0</v>
      </c>
      <c r="J269" s="16">
        <f t="shared" si="51"/>
        <v>0</v>
      </c>
      <c r="K269" s="46">
        <v>0.106686</v>
      </c>
      <c r="L269" s="18">
        <f t="shared" si="57"/>
        <v>0</v>
      </c>
      <c r="M269" s="18">
        <f t="shared" si="58"/>
        <v>0</v>
      </c>
      <c r="N269" s="73">
        <f t="shared" si="59"/>
        <v>0</v>
      </c>
    </row>
    <row r="270" spans="1:14" hidden="1" x14ac:dyDescent="0.25">
      <c r="A270" s="14" t="s">
        <v>406</v>
      </c>
      <c r="B270" s="27" t="s">
        <v>255</v>
      </c>
      <c r="C270" s="15" t="s">
        <v>242</v>
      </c>
      <c r="D270" s="16">
        <v>21.673000000000002</v>
      </c>
      <c r="E270" s="45">
        <f t="shared" si="9"/>
        <v>0</v>
      </c>
      <c r="F270" s="16">
        <f t="shared" si="56"/>
        <v>21.673000000000002</v>
      </c>
      <c r="G270" s="17"/>
      <c r="H270" s="17">
        <v>6</v>
      </c>
      <c r="I270" s="121">
        <f t="shared" si="50"/>
        <v>0</v>
      </c>
      <c r="J270" s="16">
        <f t="shared" si="51"/>
        <v>0</v>
      </c>
      <c r="K270" s="46">
        <v>9.8262000000000016E-2</v>
      </c>
      <c r="L270" s="18">
        <f t="shared" si="57"/>
        <v>0</v>
      </c>
      <c r="M270" s="18">
        <f t="shared" si="58"/>
        <v>0</v>
      </c>
      <c r="N270" s="73">
        <f t="shared" si="59"/>
        <v>0</v>
      </c>
    </row>
    <row r="271" spans="1:14" hidden="1" x14ac:dyDescent="0.25">
      <c r="A271" s="14" t="s">
        <v>410</v>
      </c>
      <c r="B271" s="27" t="s">
        <v>255</v>
      </c>
      <c r="C271" s="15" t="s">
        <v>243</v>
      </c>
      <c r="D271" s="16">
        <v>12.6999</v>
      </c>
      <c r="E271" s="45">
        <f t="shared" si="9"/>
        <v>0</v>
      </c>
      <c r="F271" s="16">
        <f t="shared" si="56"/>
        <v>12.6999</v>
      </c>
      <c r="G271" s="17"/>
      <c r="H271" s="17">
        <v>6</v>
      </c>
      <c r="I271" s="121">
        <f t="shared" si="50"/>
        <v>0</v>
      </c>
      <c r="J271" s="16">
        <f t="shared" si="51"/>
        <v>0</v>
      </c>
      <c r="K271" s="46">
        <v>7.0740000000000025E-2</v>
      </c>
      <c r="L271" s="18">
        <f t="shared" si="57"/>
        <v>0</v>
      </c>
      <c r="M271" s="18">
        <f t="shared" si="58"/>
        <v>0</v>
      </c>
      <c r="N271" s="73">
        <f t="shared" si="59"/>
        <v>0</v>
      </c>
    </row>
    <row r="272" spans="1:14" hidden="1" x14ac:dyDescent="0.25">
      <c r="A272" s="14" t="s">
        <v>409</v>
      </c>
      <c r="B272" s="27" t="s">
        <v>255</v>
      </c>
      <c r="C272" s="15" t="s">
        <v>244</v>
      </c>
      <c r="D272" s="16">
        <v>24.423100000000002</v>
      </c>
      <c r="E272" s="45">
        <f t="shared" si="9"/>
        <v>0</v>
      </c>
      <c r="F272" s="16">
        <f t="shared" si="56"/>
        <v>24.423100000000002</v>
      </c>
      <c r="G272" s="17"/>
      <c r="H272" s="17">
        <v>6</v>
      </c>
      <c r="I272" s="121">
        <f t="shared" si="50"/>
        <v>0</v>
      </c>
      <c r="J272" s="16">
        <f t="shared" si="51"/>
        <v>0</v>
      </c>
      <c r="K272" s="46">
        <v>6.7301999999999973E-2</v>
      </c>
      <c r="L272" s="18">
        <f t="shared" si="57"/>
        <v>0</v>
      </c>
      <c r="M272" s="18">
        <f t="shared" si="58"/>
        <v>0</v>
      </c>
      <c r="N272" s="73">
        <f t="shared" si="59"/>
        <v>0</v>
      </c>
    </row>
    <row r="273" spans="1:14" hidden="1" x14ac:dyDescent="0.25">
      <c r="A273" s="14" t="s">
        <v>410</v>
      </c>
      <c r="B273" s="27" t="s">
        <v>255</v>
      </c>
      <c r="C273" s="15" t="s">
        <v>245</v>
      </c>
      <c r="D273" s="16">
        <v>18.8096</v>
      </c>
      <c r="E273" s="45">
        <f t="shared" si="9"/>
        <v>0</v>
      </c>
      <c r="F273" s="16">
        <f t="shared" si="56"/>
        <v>18.8096</v>
      </c>
      <c r="G273" s="17"/>
      <c r="H273" s="17">
        <v>6</v>
      </c>
      <c r="I273" s="121">
        <f t="shared" si="50"/>
        <v>0</v>
      </c>
      <c r="J273" s="16">
        <f t="shared" si="51"/>
        <v>0</v>
      </c>
      <c r="K273" s="46">
        <v>7.0740000000000025E-2</v>
      </c>
      <c r="L273" s="18">
        <f t="shared" si="57"/>
        <v>0</v>
      </c>
      <c r="M273" s="18">
        <f t="shared" si="58"/>
        <v>0</v>
      </c>
      <c r="N273" s="73">
        <f t="shared" si="59"/>
        <v>0</v>
      </c>
    </row>
    <row r="274" spans="1:14" hidden="1" x14ac:dyDescent="0.25">
      <c r="A274" s="14" t="s">
        <v>409</v>
      </c>
      <c r="B274" s="49" t="s">
        <v>338</v>
      </c>
      <c r="C274" s="15" t="s">
        <v>345</v>
      </c>
      <c r="D274" s="16">
        <v>37.422600000000003</v>
      </c>
      <c r="E274" s="45">
        <f t="shared" si="9"/>
        <v>0</v>
      </c>
      <c r="F274" s="16">
        <f t="shared" si="56"/>
        <v>37.422600000000003</v>
      </c>
      <c r="G274" s="17"/>
      <c r="H274" s="17"/>
      <c r="I274" s="121">
        <f t="shared" si="50"/>
        <v>0</v>
      </c>
      <c r="J274" s="16">
        <f t="shared" si="51"/>
        <v>0</v>
      </c>
      <c r="K274" s="46">
        <v>6.7301999999999973E-2</v>
      </c>
      <c r="L274" s="18">
        <f t="shared" si="57"/>
        <v>0</v>
      </c>
      <c r="M274" s="18">
        <f t="shared" si="58"/>
        <v>0</v>
      </c>
      <c r="N274" s="73">
        <f t="shared" si="59"/>
        <v>0</v>
      </c>
    </row>
    <row r="275" spans="1:14" hidden="1" x14ac:dyDescent="0.25">
      <c r="A275" s="14" t="s">
        <v>407</v>
      </c>
      <c r="B275" s="27" t="s">
        <v>256</v>
      </c>
      <c r="C275" s="15" t="s">
        <v>310</v>
      </c>
      <c r="D275" s="16">
        <v>3.1</v>
      </c>
      <c r="E275" s="45">
        <f t="shared" si="9"/>
        <v>0</v>
      </c>
      <c r="F275" s="16">
        <f t="shared" si="56"/>
        <v>3.1</v>
      </c>
      <c r="G275" s="17"/>
      <c r="H275" s="17">
        <v>12</v>
      </c>
      <c r="I275" s="121">
        <f t="shared" si="50"/>
        <v>0</v>
      </c>
      <c r="J275" s="16">
        <f t="shared" si="51"/>
        <v>0</v>
      </c>
      <c r="K275" s="46">
        <v>0.106686</v>
      </c>
      <c r="L275" s="18">
        <f t="shared" si="57"/>
        <v>0</v>
      </c>
      <c r="M275" s="18">
        <f t="shared" si="58"/>
        <v>0</v>
      </c>
      <c r="N275" s="73">
        <f t="shared" si="59"/>
        <v>0</v>
      </c>
    </row>
    <row r="276" spans="1:14" hidden="1" x14ac:dyDescent="0.25">
      <c r="A276" s="14" t="s">
        <v>408</v>
      </c>
      <c r="B276" s="27" t="s">
        <v>256</v>
      </c>
      <c r="C276" s="15" t="s">
        <v>298</v>
      </c>
      <c r="D276" s="16">
        <v>4.2</v>
      </c>
      <c r="E276" s="45">
        <f t="shared" si="9"/>
        <v>0</v>
      </c>
      <c r="F276" s="16">
        <f t="shared" si="56"/>
        <v>4.2</v>
      </c>
      <c r="G276" s="17"/>
      <c r="H276" s="17">
        <v>12</v>
      </c>
      <c r="I276" s="121">
        <f t="shared" si="50"/>
        <v>0</v>
      </c>
      <c r="J276" s="16">
        <f t="shared" si="51"/>
        <v>0</v>
      </c>
      <c r="K276" s="46">
        <v>0</v>
      </c>
      <c r="L276" s="18">
        <f t="shared" si="57"/>
        <v>0</v>
      </c>
      <c r="M276" s="18">
        <f t="shared" si="58"/>
        <v>0</v>
      </c>
      <c r="N276" s="73">
        <f t="shared" si="59"/>
        <v>0</v>
      </c>
    </row>
    <row r="277" spans="1:14" ht="15" hidden="1" customHeight="1" x14ac:dyDescent="0.25">
      <c r="A277" s="14"/>
      <c r="B277" s="66"/>
      <c r="C277" s="67" t="s">
        <v>384</v>
      </c>
      <c r="D277" s="74"/>
      <c r="E277" s="74"/>
      <c r="F277" s="74"/>
      <c r="G277" s="74"/>
      <c r="H277" s="74"/>
      <c r="I277" s="121">
        <f t="shared" si="50"/>
        <v>0</v>
      </c>
      <c r="J277" s="16"/>
      <c r="K277" s="46"/>
      <c r="L277" s="74"/>
      <c r="M277" s="74"/>
      <c r="N277" s="75"/>
    </row>
    <row r="278" spans="1:14" hidden="1" x14ac:dyDescent="0.25">
      <c r="A278" s="14" t="s">
        <v>407</v>
      </c>
      <c r="B278" s="27" t="s">
        <v>254</v>
      </c>
      <c r="C278" s="15" t="s">
        <v>196</v>
      </c>
      <c r="D278" s="16">
        <v>11.227</v>
      </c>
      <c r="E278" s="45">
        <f t="shared" si="10"/>
        <v>0</v>
      </c>
      <c r="F278" s="16">
        <f t="shared" ref="F278:F321" si="60">D278-(D278*E278)</f>
        <v>11.227</v>
      </c>
      <c r="G278" s="17"/>
      <c r="H278" s="17">
        <v>12</v>
      </c>
      <c r="I278" s="121">
        <f t="shared" si="50"/>
        <v>0</v>
      </c>
      <c r="J278" s="16">
        <f t="shared" si="51"/>
        <v>0</v>
      </c>
      <c r="K278" s="46">
        <v>0.106686</v>
      </c>
      <c r="L278" s="18">
        <f t="shared" ref="L278:L289" si="61">F278*G278</f>
        <v>0</v>
      </c>
      <c r="M278" s="18">
        <f t="shared" ref="M278:M289" si="62">L278*K278</f>
        <v>0</v>
      </c>
      <c r="N278" s="73">
        <f t="shared" ref="N278:N321" si="63">L278+M278</f>
        <v>0</v>
      </c>
    </row>
    <row r="279" spans="1:14" hidden="1" x14ac:dyDescent="0.25">
      <c r="A279" s="14" t="s">
        <v>407</v>
      </c>
      <c r="B279" s="27" t="s">
        <v>254</v>
      </c>
      <c r="C279" s="15" t="s">
        <v>197</v>
      </c>
      <c r="D279" s="16">
        <v>5.5620000000000003</v>
      </c>
      <c r="E279" s="45">
        <f t="shared" si="10"/>
        <v>0</v>
      </c>
      <c r="F279" s="16">
        <f t="shared" si="60"/>
        <v>5.5620000000000003</v>
      </c>
      <c r="G279" s="17"/>
      <c r="H279" s="17">
        <v>12</v>
      </c>
      <c r="I279" s="121">
        <f t="shared" si="50"/>
        <v>0</v>
      </c>
      <c r="J279" s="16">
        <f t="shared" si="51"/>
        <v>0</v>
      </c>
      <c r="K279" s="46">
        <v>0.106686</v>
      </c>
      <c r="L279" s="18">
        <f t="shared" si="61"/>
        <v>0</v>
      </c>
      <c r="M279" s="18">
        <f t="shared" si="62"/>
        <v>0</v>
      </c>
      <c r="N279" s="73">
        <f t="shared" si="63"/>
        <v>0</v>
      </c>
    </row>
    <row r="280" spans="1:14" hidden="1" x14ac:dyDescent="0.25">
      <c r="A280" s="14" t="s">
        <v>409</v>
      </c>
      <c r="B280" s="27" t="s">
        <v>254</v>
      </c>
      <c r="C280" s="15" t="s">
        <v>198</v>
      </c>
      <c r="D280" s="16">
        <v>11.5875</v>
      </c>
      <c r="E280" s="45">
        <f t="shared" si="10"/>
        <v>0</v>
      </c>
      <c r="F280" s="16">
        <f t="shared" si="60"/>
        <v>11.5875</v>
      </c>
      <c r="G280" s="17"/>
      <c r="H280" s="17">
        <v>12</v>
      </c>
      <c r="I280" s="121">
        <f t="shared" si="50"/>
        <v>0</v>
      </c>
      <c r="J280" s="16">
        <f t="shared" si="51"/>
        <v>0</v>
      </c>
      <c r="K280" s="46">
        <v>6.7301999999999973E-2</v>
      </c>
      <c r="L280" s="18">
        <f t="shared" si="61"/>
        <v>0</v>
      </c>
      <c r="M280" s="18">
        <f t="shared" si="62"/>
        <v>0</v>
      </c>
      <c r="N280" s="73">
        <f t="shared" si="63"/>
        <v>0</v>
      </c>
    </row>
    <row r="281" spans="1:14" hidden="1" x14ac:dyDescent="0.25">
      <c r="A281" s="14" t="s">
        <v>410</v>
      </c>
      <c r="B281" s="27" t="s">
        <v>254</v>
      </c>
      <c r="C281" s="15" t="s">
        <v>200</v>
      </c>
      <c r="D281" s="16">
        <v>4.9131</v>
      </c>
      <c r="E281" s="45">
        <f t="shared" si="10"/>
        <v>0</v>
      </c>
      <c r="F281" s="16">
        <f t="shared" si="60"/>
        <v>4.9131</v>
      </c>
      <c r="G281" s="17"/>
      <c r="H281" s="17">
        <v>12</v>
      </c>
      <c r="I281" s="121">
        <f t="shared" si="50"/>
        <v>0</v>
      </c>
      <c r="J281" s="16">
        <f t="shared" si="51"/>
        <v>0</v>
      </c>
      <c r="K281" s="46">
        <v>7.0740000000000025E-2</v>
      </c>
      <c r="L281" s="18">
        <f t="shared" si="61"/>
        <v>0</v>
      </c>
      <c r="M281" s="18">
        <f t="shared" si="62"/>
        <v>0</v>
      </c>
      <c r="N281" s="73">
        <f t="shared" si="63"/>
        <v>0</v>
      </c>
    </row>
    <row r="282" spans="1:14" hidden="1" x14ac:dyDescent="0.25">
      <c r="A282" s="14" t="s">
        <v>411</v>
      </c>
      <c r="B282" s="27" t="s">
        <v>254</v>
      </c>
      <c r="C282" s="15" t="s">
        <v>201</v>
      </c>
      <c r="D282" s="16">
        <v>8.6211000000000002</v>
      </c>
      <c r="E282" s="45">
        <f t="shared" si="10"/>
        <v>0</v>
      </c>
      <c r="F282" s="16">
        <f t="shared" si="60"/>
        <v>8.6211000000000002</v>
      </c>
      <c r="G282" s="17"/>
      <c r="H282" s="17">
        <v>12</v>
      </c>
      <c r="I282" s="121">
        <f t="shared" si="50"/>
        <v>0</v>
      </c>
      <c r="J282" s="16">
        <f t="shared" si="51"/>
        <v>0</v>
      </c>
      <c r="K282" s="46">
        <v>0.148175</v>
      </c>
      <c r="L282" s="18">
        <f t="shared" si="61"/>
        <v>0</v>
      </c>
      <c r="M282" s="18">
        <f t="shared" si="62"/>
        <v>0</v>
      </c>
      <c r="N282" s="73">
        <f t="shared" si="63"/>
        <v>0</v>
      </c>
    </row>
    <row r="283" spans="1:14" hidden="1" x14ac:dyDescent="0.25">
      <c r="A283" s="14" t="s">
        <v>410</v>
      </c>
      <c r="B283" s="27" t="s">
        <v>255</v>
      </c>
      <c r="C283" s="15" t="s">
        <v>35</v>
      </c>
      <c r="D283" s="16">
        <v>22.0532</v>
      </c>
      <c r="E283" s="45">
        <f t="shared" si="10"/>
        <v>0</v>
      </c>
      <c r="F283" s="16">
        <f t="shared" si="60"/>
        <v>22.0532</v>
      </c>
      <c r="G283" s="17"/>
      <c r="H283" s="17">
        <v>6</v>
      </c>
      <c r="I283" s="121">
        <f t="shared" si="50"/>
        <v>0</v>
      </c>
      <c r="J283" s="16">
        <f t="shared" si="51"/>
        <v>0</v>
      </c>
      <c r="K283" s="46">
        <v>7.0740000000000025E-2</v>
      </c>
      <c r="L283" s="18">
        <f t="shared" si="61"/>
        <v>0</v>
      </c>
      <c r="M283" s="18">
        <f t="shared" si="62"/>
        <v>0</v>
      </c>
      <c r="N283" s="73">
        <f t="shared" si="63"/>
        <v>0</v>
      </c>
    </row>
    <row r="284" spans="1:14" hidden="1" x14ac:dyDescent="0.25">
      <c r="A284" s="14" t="s">
        <v>409</v>
      </c>
      <c r="B284" s="27" t="s">
        <v>255</v>
      </c>
      <c r="C284" s="15" t="s">
        <v>36</v>
      </c>
      <c r="D284" s="16">
        <v>24.814500000000002</v>
      </c>
      <c r="E284" s="45">
        <f t="shared" si="10"/>
        <v>0</v>
      </c>
      <c r="F284" s="16">
        <f t="shared" si="60"/>
        <v>24.814500000000002</v>
      </c>
      <c r="G284" s="17"/>
      <c r="H284" s="17">
        <v>6</v>
      </c>
      <c r="I284" s="121">
        <f t="shared" ref="I284:I347" si="64">H284*G284</f>
        <v>0</v>
      </c>
      <c r="J284" s="16">
        <f t="shared" ref="J284:J347" si="65">G284*D284*H284</f>
        <v>0</v>
      </c>
      <c r="K284" s="46">
        <v>6.7301999999999973E-2</v>
      </c>
      <c r="L284" s="18">
        <f t="shared" si="61"/>
        <v>0</v>
      </c>
      <c r="M284" s="18">
        <f t="shared" si="62"/>
        <v>0</v>
      </c>
      <c r="N284" s="73">
        <f t="shared" si="63"/>
        <v>0</v>
      </c>
    </row>
    <row r="285" spans="1:14" hidden="1" x14ac:dyDescent="0.25">
      <c r="A285" s="14" t="s">
        <v>410</v>
      </c>
      <c r="B285" s="27" t="s">
        <v>255</v>
      </c>
      <c r="C285" s="15" t="s">
        <v>37</v>
      </c>
      <c r="D285" s="16">
        <v>14.7393</v>
      </c>
      <c r="E285" s="45">
        <f t="shared" si="10"/>
        <v>0</v>
      </c>
      <c r="F285" s="16">
        <f t="shared" si="60"/>
        <v>14.7393</v>
      </c>
      <c r="G285" s="17"/>
      <c r="H285" s="17">
        <v>6</v>
      </c>
      <c r="I285" s="121">
        <f t="shared" si="64"/>
        <v>0</v>
      </c>
      <c r="J285" s="16">
        <f t="shared" si="65"/>
        <v>0</v>
      </c>
      <c r="K285" s="46">
        <v>7.0740000000000025E-2</v>
      </c>
      <c r="L285" s="18">
        <f t="shared" si="61"/>
        <v>0</v>
      </c>
      <c r="M285" s="18">
        <f t="shared" si="62"/>
        <v>0</v>
      </c>
      <c r="N285" s="73">
        <f t="shared" si="63"/>
        <v>0</v>
      </c>
    </row>
    <row r="286" spans="1:14" hidden="1" x14ac:dyDescent="0.25">
      <c r="A286" s="14" t="s">
        <v>406</v>
      </c>
      <c r="B286" s="27" t="s">
        <v>255</v>
      </c>
      <c r="C286" s="15" t="s">
        <v>38</v>
      </c>
      <c r="D286" s="16">
        <v>21.879000000000001</v>
      </c>
      <c r="E286" s="45">
        <f t="shared" si="10"/>
        <v>0</v>
      </c>
      <c r="F286" s="16">
        <f t="shared" si="60"/>
        <v>21.879000000000001</v>
      </c>
      <c r="G286" s="17"/>
      <c r="H286" s="17">
        <v>6</v>
      </c>
      <c r="I286" s="121">
        <f t="shared" si="64"/>
        <v>0</v>
      </c>
      <c r="J286" s="16">
        <f t="shared" si="65"/>
        <v>0</v>
      </c>
      <c r="K286" s="46">
        <v>9.8262000000000016E-2</v>
      </c>
      <c r="L286" s="18">
        <f t="shared" si="61"/>
        <v>0</v>
      </c>
      <c r="M286" s="18">
        <f t="shared" si="62"/>
        <v>0</v>
      </c>
      <c r="N286" s="73">
        <f t="shared" si="63"/>
        <v>0</v>
      </c>
    </row>
    <row r="287" spans="1:14" hidden="1" x14ac:dyDescent="0.25">
      <c r="A287" s="14" t="s">
        <v>411</v>
      </c>
      <c r="B287" s="27" t="s">
        <v>255</v>
      </c>
      <c r="C287" s="15" t="s">
        <v>39</v>
      </c>
      <c r="D287" s="16">
        <v>27.770600000000002</v>
      </c>
      <c r="E287" s="45">
        <f t="shared" si="10"/>
        <v>0</v>
      </c>
      <c r="F287" s="16">
        <f t="shared" si="60"/>
        <v>27.770600000000002</v>
      </c>
      <c r="G287" s="17"/>
      <c r="H287" s="17">
        <v>6</v>
      </c>
      <c r="I287" s="121">
        <f t="shared" si="64"/>
        <v>0</v>
      </c>
      <c r="J287" s="16">
        <f t="shared" si="65"/>
        <v>0</v>
      </c>
      <c r="K287" s="46">
        <v>0.148175</v>
      </c>
      <c r="L287" s="18">
        <f t="shared" si="61"/>
        <v>0</v>
      </c>
      <c r="M287" s="18">
        <f t="shared" si="62"/>
        <v>0</v>
      </c>
      <c r="N287" s="73">
        <f t="shared" si="63"/>
        <v>0</v>
      </c>
    </row>
    <row r="288" spans="1:14" hidden="1" x14ac:dyDescent="0.25">
      <c r="A288" s="14" t="s">
        <v>407</v>
      </c>
      <c r="B288" s="27" t="s">
        <v>256</v>
      </c>
      <c r="C288" s="15" t="s">
        <v>307</v>
      </c>
      <c r="D288" s="16">
        <v>3.1</v>
      </c>
      <c r="E288" s="45">
        <f t="shared" si="10"/>
        <v>0</v>
      </c>
      <c r="F288" s="16">
        <f t="shared" si="60"/>
        <v>3.1</v>
      </c>
      <c r="G288" s="17"/>
      <c r="H288" s="17">
        <v>12</v>
      </c>
      <c r="I288" s="121">
        <f t="shared" si="64"/>
        <v>0</v>
      </c>
      <c r="J288" s="16">
        <f t="shared" si="65"/>
        <v>0</v>
      </c>
      <c r="K288" s="46">
        <v>0.106686</v>
      </c>
      <c r="L288" s="18">
        <f t="shared" si="61"/>
        <v>0</v>
      </c>
      <c r="M288" s="18">
        <f t="shared" si="62"/>
        <v>0</v>
      </c>
      <c r="N288" s="73">
        <f t="shared" si="63"/>
        <v>0</v>
      </c>
    </row>
    <row r="289" spans="1:14" ht="14.25" hidden="1" customHeight="1" x14ac:dyDescent="0.25">
      <c r="A289" s="14" t="s">
        <v>407</v>
      </c>
      <c r="B289" s="27" t="s">
        <v>256</v>
      </c>
      <c r="C289" s="15" t="s">
        <v>199</v>
      </c>
      <c r="D289" s="16">
        <v>8.652000000000001</v>
      </c>
      <c r="E289" s="45">
        <f t="shared" si="10"/>
        <v>0</v>
      </c>
      <c r="F289" s="16">
        <f t="shared" si="60"/>
        <v>8.652000000000001</v>
      </c>
      <c r="G289" s="17"/>
      <c r="H289" s="17">
        <v>12</v>
      </c>
      <c r="I289" s="121">
        <f t="shared" si="64"/>
        <v>0</v>
      </c>
      <c r="J289" s="16">
        <f t="shared" si="65"/>
        <v>0</v>
      </c>
      <c r="K289" s="46">
        <v>0.106686</v>
      </c>
      <c r="L289" s="18">
        <f t="shared" si="61"/>
        <v>0</v>
      </c>
      <c r="M289" s="18">
        <f t="shared" si="62"/>
        <v>0</v>
      </c>
      <c r="N289" s="73">
        <f t="shared" si="63"/>
        <v>0</v>
      </c>
    </row>
    <row r="290" spans="1:14" ht="15" hidden="1" customHeight="1" x14ac:dyDescent="0.25">
      <c r="A290" s="14"/>
      <c r="B290" s="66"/>
      <c r="C290" s="67" t="s">
        <v>386</v>
      </c>
      <c r="D290" s="74"/>
      <c r="E290" s="74"/>
      <c r="F290" s="74"/>
      <c r="G290" s="74"/>
      <c r="H290" s="74"/>
      <c r="I290" s="121">
        <f t="shared" si="64"/>
        <v>0</v>
      </c>
      <c r="J290" s="16"/>
      <c r="K290" s="46"/>
      <c r="L290" s="74"/>
      <c r="M290" s="74"/>
      <c r="N290" s="75"/>
    </row>
    <row r="291" spans="1:14" hidden="1" x14ac:dyDescent="0.25">
      <c r="A291" s="14" t="s">
        <v>407</v>
      </c>
      <c r="B291" s="27" t="s">
        <v>254</v>
      </c>
      <c r="C291" s="15" t="s">
        <v>211</v>
      </c>
      <c r="D291" s="16">
        <v>11.227</v>
      </c>
      <c r="E291" s="45">
        <f t="shared" si="10"/>
        <v>0</v>
      </c>
      <c r="F291" s="16">
        <f t="shared" ref="F291:F302" si="66">D291-(D291*E291)</f>
        <v>11.227</v>
      </c>
      <c r="G291" s="17"/>
      <c r="H291" s="17">
        <v>12</v>
      </c>
      <c r="I291" s="121">
        <f t="shared" si="64"/>
        <v>0</v>
      </c>
      <c r="J291" s="16">
        <f t="shared" si="65"/>
        <v>0</v>
      </c>
      <c r="K291" s="46">
        <v>0.106686</v>
      </c>
      <c r="L291" s="18">
        <f t="shared" ref="L291:L302" si="67">F291*G291</f>
        <v>0</v>
      </c>
      <c r="M291" s="18">
        <f t="shared" ref="M291:M302" si="68">L291*K291</f>
        <v>0</v>
      </c>
      <c r="N291" s="73">
        <f t="shared" ref="N291:N302" si="69">L291+M291</f>
        <v>0</v>
      </c>
    </row>
    <row r="292" spans="1:14" hidden="1" x14ac:dyDescent="0.25">
      <c r="A292" s="14" t="s">
        <v>407</v>
      </c>
      <c r="B292" s="27" t="s">
        <v>254</v>
      </c>
      <c r="C292" s="15" t="s">
        <v>212</v>
      </c>
      <c r="D292" s="16">
        <v>5.5620000000000003</v>
      </c>
      <c r="E292" s="45">
        <f t="shared" si="10"/>
        <v>0</v>
      </c>
      <c r="F292" s="16">
        <f t="shared" si="66"/>
        <v>5.5620000000000003</v>
      </c>
      <c r="G292" s="17"/>
      <c r="H292" s="17">
        <v>12</v>
      </c>
      <c r="I292" s="121">
        <f t="shared" si="64"/>
        <v>0</v>
      </c>
      <c r="J292" s="16">
        <f t="shared" si="65"/>
        <v>0</v>
      </c>
      <c r="K292" s="46">
        <v>0.106686</v>
      </c>
      <c r="L292" s="18">
        <f t="shared" si="67"/>
        <v>0</v>
      </c>
      <c r="M292" s="18">
        <f t="shared" si="68"/>
        <v>0</v>
      </c>
      <c r="N292" s="73">
        <f t="shared" si="69"/>
        <v>0</v>
      </c>
    </row>
    <row r="293" spans="1:14" hidden="1" x14ac:dyDescent="0.25">
      <c r="A293" s="14" t="s">
        <v>409</v>
      </c>
      <c r="B293" s="27" t="s">
        <v>254</v>
      </c>
      <c r="C293" s="15" t="s">
        <v>213</v>
      </c>
      <c r="D293" s="16">
        <v>11.5875</v>
      </c>
      <c r="E293" s="45">
        <f t="shared" si="10"/>
        <v>0</v>
      </c>
      <c r="F293" s="16">
        <f t="shared" si="66"/>
        <v>11.5875</v>
      </c>
      <c r="G293" s="17"/>
      <c r="H293" s="17">
        <v>12</v>
      </c>
      <c r="I293" s="121">
        <f t="shared" si="64"/>
        <v>0</v>
      </c>
      <c r="J293" s="16">
        <f t="shared" si="65"/>
        <v>0</v>
      </c>
      <c r="K293" s="46">
        <v>6.7301999999999973E-2</v>
      </c>
      <c r="L293" s="18">
        <f t="shared" si="67"/>
        <v>0</v>
      </c>
      <c r="M293" s="18">
        <f t="shared" si="68"/>
        <v>0</v>
      </c>
      <c r="N293" s="73">
        <f t="shared" si="69"/>
        <v>0</v>
      </c>
    </row>
    <row r="294" spans="1:14" hidden="1" x14ac:dyDescent="0.25">
      <c r="A294" s="14" t="s">
        <v>410</v>
      </c>
      <c r="B294" s="27" t="s">
        <v>254</v>
      </c>
      <c r="C294" s="15" t="s">
        <v>215</v>
      </c>
      <c r="D294" s="16">
        <v>4.9131</v>
      </c>
      <c r="E294" s="45">
        <f t="shared" si="10"/>
        <v>0</v>
      </c>
      <c r="F294" s="16">
        <f t="shared" si="66"/>
        <v>4.9131</v>
      </c>
      <c r="G294" s="17"/>
      <c r="H294" s="17">
        <v>12</v>
      </c>
      <c r="I294" s="121">
        <f t="shared" si="64"/>
        <v>0</v>
      </c>
      <c r="J294" s="16">
        <f t="shared" si="65"/>
        <v>0</v>
      </c>
      <c r="K294" s="46">
        <v>7.0740000000000025E-2</v>
      </c>
      <c r="L294" s="18">
        <f t="shared" si="67"/>
        <v>0</v>
      </c>
      <c r="M294" s="18">
        <f t="shared" si="68"/>
        <v>0</v>
      </c>
      <c r="N294" s="73">
        <f t="shared" si="69"/>
        <v>0</v>
      </c>
    </row>
    <row r="295" spans="1:14" hidden="1" x14ac:dyDescent="0.25">
      <c r="A295" s="14" t="s">
        <v>411</v>
      </c>
      <c r="B295" s="27" t="s">
        <v>254</v>
      </c>
      <c r="C295" s="15" t="s">
        <v>216</v>
      </c>
      <c r="D295" s="16">
        <v>8.6211000000000002</v>
      </c>
      <c r="E295" s="45">
        <f t="shared" si="10"/>
        <v>0</v>
      </c>
      <c r="F295" s="16">
        <f t="shared" si="66"/>
        <v>8.6211000000000002</v>
      </c>
      <c r="G295" s="17"/>
      <c r="H295" s="17">
        <v>12</v>
      </c>
      <c r="I295" s="121">
        <f t="shared" si="64"/>
        <v>0</v>
      </c>
      <c r="J295" s="16">
        <f t="shared" si="65"/>
        <v>0</v>
      </c>
      <c r="K295" s="46">
        <v>0.148175</v>
      </c>
      <c r="L295" s="18">
        <f t="shared" si="67"/>
        <v>0</v>
      </c>
      <c r="M295" s="18">
        <f t="shared" si="68"/>
        <v>0</v>
      </c>
      <c r="N295" s="73">
        <f t="shared" si="69"/>
        <v>0</v>
      </c>
    </row>
    <row r="296" spans="1:14" hidden="1" x14ac:dyDescent="0.25">
      <c r="A296" s="14" t="s">
        <v>410</v>
      </c>
      <c r="B296" s="27" t="s">
        <v>255</v>
      </c>
      <c r="C296" s="15" t="s">
        <v>45</v>
      </c>
      <c r="D296" s="16">
        <v>23.0532</v>
      </c>
      <c r="E296" s="45">
        <f t="shared" si="10"/>
        <v>0</v>
      </c>
      <c r="F296" s="16">
        <f t="shared" si="66"/>
        <v>23.0532</v>
      </c>
      <c r="G296" s="17"/>
      <c r="H296" s="17">
        <v>6</v>
      </c>
      <c r="I296" s="121">
        <f t="shared" si="64"/>
        <v>0</v>
      </c>
      <c r="J296" s="16">
        <f t="shared" si="65"/>
        <v>0</v>
      </c>
      <c r="K296" s="46">
        <v>7.0740000000000025E-2</v>
      </c>
      <c r="L296" s="18">
        <f t="shared" si="67"/>
        <v>0</v>
      </c>
      <c r="M296" s="18">
        <f t="shared" si="68"/>
        <v>0</v>
      </c>
      <c r="N296" s="73">
        <f t="shared" si="69"/>
        <v>0</v>
      </c>
    </row>
    <row r="297" spans="1:14" hidden="1" x14ac:dyDescent="0.25">
      <c r="A297" s="14" t="s">
        <v>409</v>
      </c>
      <c r="B297" s="27" t="s">
        <v>255</v>
      </c>
      <c r="C297" s="15" t="s">
        <v>46</v>
      </c>
      <c r="D297" s="16">
        <v>24.814500000000002</v>
      </c>
      <c r="E297" s="45">
        <f t="shared" si="10"/>
        <v>0</v>
      </c>
      <c r="F297" s="16">
        <f t="shared" si="66"/>
        <v>24.814500000000002</v>
      </c>
      <c r="G297" s="17"/>
      <c r="H297" s="17">
        <v>6</v>
      </c>
      <c r="I297" s="121">
        <f t="shared" si="64"/>
        <v>0</v>
      </c>
      <c r="J297" s="16">
        <f t="shared" si="65"/>
        <v>0</v>
      </c>
      <c r="K297" s="46">
        <v>6.7301999999999973E-2</v>
      </c>
      <c r="L297" s="18">
        <f t="shared" si="67"/>
        <v>0</v>
      </c>
      <c r="M297" s="18">
        <f t="shared" si="68"/>
        <v>0</v>
      </c>
      <c r="N297" s="73">
        <f t="shared" si="69"/>
        <v>0</v>
      </c>
    </row>
    <row r="298" spans="1:14" hidden="1" x14ac:dyDescent="0.25">
      <c r="A298" s="14" t="s">
        <v>410</v>
      </c>
      <c r="B298" s="27" t="s">
        <v>255</v>
      </c>
      <c r="C298" s="15" t="s">
        <v>47</v>
      </c>
      <c r="D298" s="16">
        <v>14.7393</v>
      </c>
      <c r="E298" s="45">
        <f t="shared" si="10"/>
        <v>0</v>
      </c>
      <c r="F298" s="16">
        <f t="shared" si="66"/>
        <v>14.7393</v>
      </c>
      <c r="G298" s="17"/>
      <c r="H298" s="17">
        <v>6</v>
      </c>
      <c r="I298" s="121">
        <f t="shared" si="64"/>
        <v>0</v>
      </c>
      <c r="J298" s="16">
        <f t="shared" si="65"/>
        <v>0</v>
      </c>
      <c r="K298" s="46">
        <v>7.0740000000000025E-2</v>
      </c>
      <c r="L298" s="18">
        <f t="shared" si="67"/>
        <v>0</v>
      </c>
      <c r="M298" s="18">
        <f t="shared" si="68"/>
        <v>0</v>
      </c>
      <c r="N298" s="73">
        <f t="shared" si="69"/>
        <v>0</v>
      </c>
    </row>
    <row r="299" spans="1:14" hidden="1" x14ac:dyDescent="0.25">
      <c r="A299" s="14" t="s">
        <v>406</v>
      </c>
      <c r="B299" s="27" t="s">
        <v>255</v>
      </c>
      <c r="C299" s="15" t="s">
        <v>48</v>
      </c>
      <c r="D299" s="16">
        <v>21.879000000000001</v>
      </c>
      <c r="E299" s="45">
        <f t="shared" si="10"/>
        <v>0</v>
      </c>
      <c r="F299" s="16">
        <f t="shared" si="66"/>
        <v>21.879000000000001</v>
      </c>
      <c r="G299" s="17"/>
      <c r="H299" s="17">
        <v>6</v>
      </c>
      <c r="I299" s="121">
        <f t="shared" si="64"/>
        <v>0</v>
      </c>
      <c r="J299" s="16">
        <f t="shared" si="65"/>
        <v>0</v>
      </c>
      <c r="K299" s="46">
        <v>9.8262000000000016E-2</v>
      </c>
      <c r="L299" s="18">
        <f t="shared" si="67"/>
        <v>0</v>
      </c>
      <c r="M299" s="18">
        <f t="shared" si="68"/>
        <v>0</v>
      </c>
      <c r="N299" s="73">
        <f t="shared" si="69"/>
        <v>0</v>
      </c>
    </row>
    <row r="300" spans="1:14" hidden="1" x14ac:dyDescent="0.25">
      <c r="A300" s="14" t="s">
        <v>411</v>
      </c>
      <c r="B300" s="27" t="s">
        <v>255</v>
      </c>
      <c r="C300" s="15" t="s">
        <v>49</v>
      </c>
      <c r="D300" s="16">
        <v>27.770600000000002</v>
      </c>
      <c r="E300" s="45">
        <f t="shared" si="10"/>
        <v>0</v>
      </c>
      <c r="F300" s="16">
        <f t="shared" si="66"/>
        <v>27.770600000000002</v>
      </c>
      <c r="G300" s="17"/>
      <c r="H300" s="17">
        <v>6</v>
      </c>
      <c r="I300" s="121">
        <f t="shared" si="64"/>
        <v>0</v>
      </c>
      <c r="J300" s="16">
        <f t="shared" si="65"/>
        <v>0</v>
      </c>
      <c r="K300" s="46">
        <v>0.148175</v>
      </c>
      <c r="L300" s="18">
        <f t="shared" si="67"/>
        <v>0</v>
      </c>
      <c r="M300" s="18">
        <f t="shared" si="68"/>
        <v>0</v>
      </c>
      <c r="N300" s="73">
        <f t="shared" si="69"/>
        <v>0</v>
      </c>
    </row>
    <row r="301" spans="1:14" hidden="1" x14ac:dyDescent="0.25">
      <c r="A301" s="14" t="s">
        <v>407</v>
      </c>
      <c r="B301" s="27" t="s">
        <v>256</v>
      </c>
      <c r="C301" s="15" t="s">
        <v>309</v>
      </c>
      <c r="D301" s="16">
        <v>3.1</v>
      </c>
      <c r="E301" s="45">
        <f t="shared" si="10"/>
        <v>0</v>
      </c>
      <c r="F301" s="16">
        <f t="shared" si="66"/>
        <v>3.1</v>
      </c>
      <c r="G301" s="17"/>
      <c r="H301" s="17">
        <v>12</v>
      </c>
      <c r="I301" s="121">
        <f t="shared" si="64"/>
        <v>0</v>
      </c>
      <c r="J301" s="16">
        <f t="shared" si="65"/>
        <v>0</v>
      </c>
      <c r="K301" s="46">
        <v>0.106686</v>
      </c>
      <c r="L301" s="18">
        <f t="shared" si="67"/>
        <v>0</v>
      </c>
      <c r="M301" s="18">
        <f t="shared" si="68"/>
        <v>0</v>
      </c>
      <c r="N301" s="73">
        <f t="shared" si="69"/>
        <v>0</v>
      </c>
    </row>
    <row r="302" spans="1:14" hidden="1" x14ac:dyDescent="0.25">
      <c r="A302" s="14" t="s">
        <v>407</v>
      </c>
      <c r="B302" s="27" t="s">
        <v>256</v>
      </c>
      <c r="C302" s="15" t="s">
        <v>214</v>
      </c>
      <c r="D302" s="16">
        <v>8.652000000000001</v>
      </c>
      <c r="E302" s="45">
        <f t="shared" si="9"/>
        <v>0</v>
      </c>
      <c r="F302" s="16">
        <f t="shared" si="66"/>
        <v>8.652000000000001</v>
      </c>
      <c r="G302" s="17"/>
      <c r="H302" s="17">
        <v>12</v>
      </c>
      <c r="I302" s="121">
        <f t="shared" si="64"/>
        <v>0</v>
      </c>
      <c r="J302" s="16">
        <f t="shared" si="65"/>
        <v>0</v>
      </c>
      <c r="K302" s="46">
        <v>0.106686</v>
      </c>
      <c r="L302" s="18">
        <f t="shared" si="67"/>
        <v>0</v>
      </c>
      <c r="M302" s="18">
        <f t="shared" si="68"/>
        <v>0</v>
      </c>
      <c r="N302" s="73">
        <f t="shared" si="69"/>
        <v>0</v>
      </c>
    </row>
    <row r="303" spans="1:14" ht="15" hidden="1" customHeight="1" x14ac:dyDescent="0.25">
      <c r="A303" s="14"/>
      <c r="B303" s="66"/>
      <c r="C303" s="67" t="s">
        <v>385</v>
      </c>
      <c r="D303" s="74"/>
      <c r="E303" s="74"/>
      <c r="F303" s="74"/>
      <c r="G303" s="74"/>
      <c r="H303" s="74"/>
      <c r="I303" s="121">
        <f t="shared" si="64"/>
        <v>0</v>
      </c>
      <c r="J303" s="16"/>
      <c r="K303" s="46"/>
      <c r="L303" s="74"/>
      <c r="M303" s="74"/>
      <c r="N303" s="75"/>
    </row>
    <row r="304" spans="1:14" hidden="1" x14ac:dyDescent="0.25">
      <c r="A304" s="14" t="s">
        <v>407</v>
      </c>
      <c r="B304" s="27" t="s">
        <v>254</v>
      </c>
      <c r="C304" s="15" t="s">
        <v>202</v>
      </c>
      <c r="D304" s="16">
        <v>8.343</v>
      </c>
      <c r="E304" s="45">
        <f t="shared" si="10"/>
        <v>0</v>
      </c>
      <c r="F304" s="16">
        <f t="shared" si="60"/>
        <v>8.343</v>
      </c>
      <c r="G304" s="17"/>
      <c r="H304" s="17">
        <v>12</v>
      </c>
      <c r="I304" s="121">
        <f t="shared" si="64"/>
        <v>0</v>
      </c>
      <c r="J304" s="16">
        <f t="shared" si="65"/>
        <v>0</v>
      </c>
      <c r="K304" s="46">
        <v>0.106686</v>
      </c>
      <c r="L304" s="18">
        <f t="shared" ref="L304:L321" si="70">F304*G304</f>
        <v>0</v>
      </c>
      <c r="M304" s="18">
        <f t="shared" ref="M304:M321" si="71">L304*K304</f>
        <v>0</v>
      </c>
      <c r="N304" s="73">
        <f t="shared" si="63"/>
        <v>0</v>
      </c>
    </row>
    <row r="305" spans="1:14" hidden="1" x14ac:dyDescent="0.25">
      <c r="A305" s="14" t="s">
        <v>411</v>
      </c>
      <c r="B305" s="27" t="s">
        <v>254</v>
      </c>
      <c r="C305" s="15" t="s">
        <v>203</v>
      </c>
      <c r="D305" s="16">
        <v>11.577200000000001</v>
      </c>
      <c r="E305" s="45">
        <f t="shared" si="10"/>
        <v>0</v>
      </c>
      <c r="F305" s="16">
        <f t="shared" si="60"/>
        <v>11.577200000000001</v>
      </c>
      <c r="G305" s="17"/>
      <c r="H305" s="17">
        <v>12</v>
      </c>
      <c r="I305" s="121">
        <f t="shared" si="64"/>
        <v>0</v>
      </c>
      <c r="J305" s="16">
        <f t="shared" si="65"/>
        <v>0</v>
      </c>
      <c r="K305" s="46">
        <v>0.148175</v>
      </c>
      <c r="L305" s="18">
        <f t="shared" si="70"/>
        <v>0</v>
      </c>
      <c r="M305" s="18">
        <f t="shared" si="71"/>
        <v>0</v>
      </c>
      <c r="N305" s="73">
        <f t="shared" si="63"/>
        <v>0</v>
      </c>
    </row>
    <row r="306" spans="1:14" hidden="1" x14ac:dyDescent="0.25">
      <c r="A306" s="14" t="s">
        <v>408</v>
      </c>
      <c r="B306" s="27" t="s">
        <v>254</v>
      </c>
      <c r="C306" s="15" t="s">
        <v>204</v>
      </c>
      <c r="D306" s="16">
        <v>10.094000000000001</v>
      </c>
      <c r="E306" s="45">
        <f t="shared" si="10"/>
        <v>0</v>
      </c>
      <c r="F306" s="16">
        <f t="shared" si="60"/>
        <v>10.094000000000001</v>
      </c>
      <c r="G306" s="17"/>
      <c r="H306" s="17">
        <v>12</v>
      </c>
      <c r="I306" s="121">
        <f t="shared" si="64"/>
        <v>0</v>
      </c>
      <c r="J306" s="16">
        <f t="shared" si="65"/>
        <v>0</v>
      </c>
      <c r="K306" s="46">
        <v>0</v>
      </c>
      <c r="L306" s="18">
        <f t="shared" si="70"/>
        <v>0</v>
      </c>
      <c r="M306" s="18">
        <f t="shared" si="71"/>
        <v>0</v>
      </c>
      <c r="N306" s="73">
        <f t="shared" si="63"/>
        <v>0</v>
      </c>
    </row>
    <row r="307" spans="1:14" hidden="1" x14ac:dyDescent="0.25">
      <c r="A307" s="14" t="s">
        <v>408</v>
      </c>
      <c r="B307" s="27" t="s">
        <v>254</v>
      </c>
      <c r="C307" s="15" t="s">
        <v>210</v>
      </c>
      <c r="D307" s="16">
        <v>22.041999999999998</v>
      </c>
      <c r="E307" s="45">
        <f t="shared" si="10"/>
        <v>0</v>
      </c>
      <c r="F307" s="16">
        <f t="shared" si="60"/>
        <v>22.041999999999998</v>
      </c>
      <c r="G307" s="17"/>
      <c r="H307" s="17">
        <v>12</v>
      </c>
      <c r="I307" s="121">
        <f t="shared" si="64"/>
        <v>0</v>
      </c>
      <c r="J307" s="16">
        <f t="shared" si="65"/>
        <v>0</v>
      </c>
      <c r="K307" s="46">
        <v>0</v>
      </c>
      <c r="L307" s="18">
        <f t="shared" si="70"/>
        <v>0</v>
      </c>
      <c r="M307" s="18">
        <f t="shared" si="71"/>
        <v>0</v>
      </c>
      <c r="N307" s="73">
        <f t="shared" si="63"/>
        <v>0</v>
      </c>
    </row>
    <row r="308" spans="1:14" hidden="1" x14ac:dyDescent="0.25">
      <c r="A308" s="14" t="s">
        <v>407</v>
      </c>
      <c r="B308" s="27" t="s">
        <v>254</v>
      </c>
      <c r="C308" s="15" t="s">
        <v>205</v>
      </c>
      <c r="D308" s="16">
        <v>13.287000000000001</v>
      </c>
      <c r="E308" s="45">
        <f t="shared" si="10"/>
        <v>0</v>
      </c>
      <c r="F308" s="16">
        <f t="shared" si="60"/>
        <v>13.287000000000001</v>
      </c>
      <c r="G308" s="17"/>
      <c r="H308" s="17">
        <v>12</v>
      </c>
      <c r="I308" s="121">
        <f t="shared" si="64"/>
        <v>0</v>
      </c>
      <c r="J308" s="16">
        <f t="shared" si="65"/>
        <v>0</v>
      </c>
      <c r="K308" s="46">
        <v>0.106686</v>
      </c>
      <c r="L308" s="18">
        <f t="shared" si="70"/>
        <v>0</v>
      </c>
      <c r="M308" s="18">
        <f t="shared" si="71"/>
        <v>0</v>
      </c>
      <c r="N308" s="73">
        <f t="shared" si="63"/>
        <v>0</v>
      </c>
    </row>
    <row r="309" spans="1:14" hidden="1" x14ac:dyDescent="0.25">
      <c r="A309" s="14" t="s">
        <v>407</v>
      </c>
      <c r="B309" s="27" t="s">
        <v>254</v>
      </c>
      <c r="C309" s="15" t="s">
        <v>206</v>
      </c>
      <c r="D309" s="16">
        <v>5.9740000000000002</v>
      </c>
      <c r="E309" s="45">
        <f t="shared" si="10"/>
        <v>0</v>
      </c>
      <c r="F309" s="16">
        <f t="shared" si="60"/>
        <v>5.9740000000000002</v>
      </c>
      <c r="G309" s="17"/>
      <c r="H309" s="17">
        <v>12</v>
      </c>
      <c r="I309" s="121">
        <f t="shared" si="64"/>
        <v>0</v>
      </c>
      <c r="J309" s="16">
        <f t="shared" si="65"/>
        <v>0</v>
      </c>
      <c r="K309" s="46">
        <v>0.106686</v>
      </c>
      <c r="L309" s="18">
        <f t="shared" si="70"/>
        <v>0</v>
      </c>
      <c r="M309" s="18">
        <f t="shared" si="71"/>
        <v>0</v>
      </c>
      <c r="N309" s="73">
        <f t="shared" si="63"/>
        <v>0</v>
      </c>
    </row>
    <row r="310" spans="1:14" hidden="1" x14ac:dyDescent="0.25">
      <c r="A310" s="14" t="s">
        <v>410</v>
      </c>
      <c r="B310" s="27" t="s">
        <v>254</v>
      </c>
      <c r="C310" s="15" t="s">
        <v>207</v>
      </c>
      <c r="D310" s="16">
        <v>4.2332999999999998</v>
      </c>
      <c r="E310" s="45">
        <f t="shared" si="10"/>
        <v>0</v>
      </c>
      <c r="F310" s="16">
        <f t="shared" si="60"/>
        <v>4.2332999999999998</v>
      </c>
      <c r="G310" s="17"/>
      <c r="H310" s="17">
        <v>12</v>
      </c>
      <c r="I310" s="121">
        <f t="shared" si="64"/>
        <v>0</v>
      </c>
      <c r="J310" s="16">
        <f t="shared" si="65"/>
        <v>0</v>
      </c>
      <c r="K310" s="46">
        <v>7.0740000000000025E-2</v>
      </c>
      <c r="L310" s="18">
        <f t="shared" si="70"/>
        <v>0</v>
      </c>
      <c r="M310" s="18">
        <f t="shared" si="71"/>
        <v>0</v>
      </c>
      <c r="N310" s="73">
        <f t="shared" si="63"/>
        <v>0</v>
      </c>
    </row>
    <row r="311" spans="1:14" hidden="1" x14ac:dyDescent="0.25">
      <c r="A311" s="14" t="s">
        <v>409</v>
      </c>
      <c r="B311" s="27" t="s">
        <v>254</v>
      </c>
      <c r="C311" s="15" t="s">
        <v>208</v>
      </c>
      <c r="D311" s="16">
        <v>8.5181000000000004</v>
      </c>
      <c r="E311" s="45">
        <f t="shared" si="10"/>
        <v>0</v>
      </c>
      <c r="F311" s="16">
        <f t="shared" si="60"/>
        <v>8.5181000000000004</v>
      </c>
      <c r="G311" s="17"/>
      <c r="H311" s="17">
        <v>12</v>
      </c>
      <c r="I311" s="121">
        <f t="shared" si="64"/>
        <v>0</v>
      </c>
      <c r="J311" s="16">
        <f t="shared" si="65"/>
        <v>0</v>
      </c>
      <c r="K311" s="46">
        <v>6.7301999999999973E-2</v>
      </c>
      <c r="L311" s="18">
        <f t="shared" si="70"/>
        <v>0</v>
      </c>
      <c r="M311" s="18">
        <f t="shared" si="71"/>
        <v>0</v>
      </c>
      <c r="N311" s="73">
        <f t="shared" si="63"/>
        <v>0</v>
      </c>
    </row>
    <row r="312" spans="1:14" hidden="1" x14ac:dyDescent="0.25">
      <c r="A312" s="14" t="s">
        <v>409</v>
      </c>
      <c r="B312" s="27" t="s">
        <v>254</v>
      </c>
      <c r="C312" s="15" t="s">
        <v>209</v>
      </c>
      <c r="D312" s="16">
        <v>11.824400000000001</v>
      </c>
      <c r="E312" s="45">
        <f t="shared" si="10"/>
        <v>0</v>
      </c>
      <c r="F312" s="16">
        <f t="shared" si="60"/>
        <v>11.824400000000001</v>
      </c>
      <c r="G312" s="17"/>
      <c r="H312" s="17">
        <v>12</v>
      </c>
      <c r="I312" s="121">
        <f t="shared" si="64"/>
        <v>0</v>
      </c>
      <c r="J312" s="16">
        <f t="shared" si="65"/>
        <v>0</v>
      </c>
      <c r="K312" s="46">
        <v>6.7301999999999973E-2</v>
      </c>
      <c r="L312" s="18">
        <f t="shared" si="70"/>
        <v>0</v>
      </c>
      <c r="M312" s="18">
        <f t="shared" si="71"/>
        <v>0</v>
      </c>
      <c r="N312" s="73">
        <f t="shared" si="63"/>
        <v>0</v>
      </c>
    </row>
    <row r="313" spans="1:14" hidden="1" x14ac:dyDescent="0.25">
      <c r="A313" s="14" t="s">
        <v>409</v>
      </c>
      <c r="B313" s="27" t="s">
        <v>255</v>
      </c>
      <c r="C313" s="15" t="s">
        <v>328</v>
      </c>
      <c r="D313" s="16">
        <v>18.8611</v>
      </c>
      <c r="E313" s="45">
        <f t="shared" si="10"/>
        <v>0</v>
      </c>
      <c r="F313" s="16">
        <f t="shared" si="60"/>
        <v>18.8611</v>
      </c>
      <c r="G313" s="17"/>
      <c r="H313" s="17">
        <v>6</v>
      </c>
      <c r="I313" s="121">
        <f t="shared" si="64"/>
        <v>0</v>
      </c>
      <c r="J313" s="16">
        <f t="shared" si="65"/>
        <v>0</v>
      </c>
      <c r="K313" s="46">
        <v>6.7301999999999973E-2</v>
      </c>
      <c r="L313" s="18">
        <f t="shared" si="70"/>
        <v>0</v>
      </c>
      <c r="M313" s="18">
        <f t="shared" si="71"/>
        <v>0</v>
      </c>
      <c r="N313" s="73">
        <f t="shared" si="63"/>
        <v>0</v>
      </c>
    </row>
    <row r="314" spans="1:14" hidden="1" x14ac:dyDescent="0.25">
      <c r="A314" s="14" t="s">
        <v>409</v>
      </c>
      <c r="B314" s="27" t="s">
        <v>255</v>
      </c>
      <c r="C314" s="15" t="s">
        <v>329</v>
      </c>
      <c r="D314" s="16">
        <v>20.612100000000002</v>
      </c>
      <c r="E314" s="45">
        <f t="shared" si="10"/>
        <v>0</v>
      </c>
      <c r="F314" s="16">
        <f t="shared" si="60"/>
        <v>20.612100000000002</v>
      </c>
      <c r="G314" s="17"/>
      <c r="H314" s="17">
        <v>6</v>
      </c>
      <c r="I314" s="121">
        <f t="shared" si="64"/>
        <v>0</v>
      </c>
      <c r="J314" s="16">
        <f t="shared" si="65"/>
        <v>0</v>
      </c>
      <c r="K314" s="46">
        <v>6.7301999999999973E-2</v>
      </c>
      <c r="L314" s="18">
        <f t="shared" si="70"/>
        <v>0</v>
      </c>
      <c r="M314" s="18">
        <f t="shared" si="71"/>
        <v>0</v>
      </c>
      <c r="N314" s="73">
        <f t="shared" si="63"/>
        <v>0</v>
      </c>
    </row>
    <row r="315" spans="1:14" hidden="1" x14ac:dyDescent="0.25">
      <c r="A315" s="14" t="s">
        <v>410</v>
      </c>
      <c r="B315" s="27" t="s">
        <v>255</v>
      </c>
      <c r="C315" s="15" t="s">
        <v>40</v>
      </c>
      <c r="D315" s="16">
        <v>25.494300000000003</v>
      </c>
      <c r="E315" s="45">
        <f t="shared" si="10"/>
        <v>0</v>
      </c>
      <c r="F315" s="16">
        <f t="shared" si="60"/>
        <v>25.494300000000003</v>
      </c>
      <c r="G315" s="17"/>
      <c r="H315" s="17">
        <v>6</v>
      </c>
      <c r="I315" s="121">
        <f t="shared" si="64"/>
        <v>0</v>
      </c>
      <c r="J315" s="16">
        <f t="shared" si="65"/>
        <v>0</v>
      </c>
      <c r="K315" s="46">
        <v>7.0740000000000025E-2</v>
      </c>
      <c r="L315" s="18">
        <f t="shared" si="70"/>
        <v>0</v>
      </c>
      <c r="M315" s="18">
        <f t="shared" si="71"/>
        <v>0</v>
      </c>
      <c r="N315" s="73">
        <f t="shared" si="63"/>
        <v>0</v>
      </c>
    </row>
    <row r="316" spans="1:14" hidden="1" x14ac:dyDescent="0.25">
      <c r="A316" s="14" t="s">
        <v>409</v>
      </c>
      <c r="B316" s="27" t="s">
        <v>255</v>
      </c>
      <c r="C316" s="15" t="s">
        <v>41</v>
      </c>
      <c r="D316" s="16">
        <v>38.688600000000008</v>
      </c>
      <c r="E316" s="45">
        <f t="shared" si="10"/>
        <v>0</v>
      </c>
      <c r="F316" s="16">
        <f t="shared" si="60"/>
        <v>38.688600000000008</v>
      </c>
      <c r="G316" s="17"/>
      <c r="H316" s="17">
        <v>6</v>
      </c>
      <c r="I316" s="121">
        <f t="shared" si="64"/>
        <v>0</v>
      </c>
      <c r="J316" s="16">
        <f t="shared" si="65"/>
        <v>0</v>
      </c>
      <c r="K316" s="46">
        <v>6.7301999999999973E-2</v>
      </c>
      <c r="L316" s="18">
        <f t="shared" si="70"/>
        <v>0</v>
      </c>
      <c r="M316" s="18">
        <f t="shared" si="71"/>
        <v>0</v>
      </c>
      <c r="N316" s="73">
        <f t="shared" si="63"/>
        <v>0</v>
      </c>
    </row>
    <row r="317" spans="1:14" hidden="1" x14ac:dyDescent="0.25">
      <c r="A317" s="14" t="s">
        <v>409</v>
      </c>
      <c r="B317" s="27" t="s">
        <v>255</v>
      </c>
      <c r="C317" s="15" t="s">
        <v>42</v>
      </c>
      <c r="D317" s="16">
        <v>35.866399999999999</v>
      </c>
      <c r="E317" s="45">
        <f t="shared" si="10"/>
        <v>0</v>
      </c>
      <c r="F317" s="16">
        <f t="shared" si="60"/>
        <v>35.866399999999999</v>
      </c>
      <c r="G317" s="17"/>
      <c r="H317" s="17">
        <v>6</v>
      </c>
      <c r="I317" s="121">
        <f t="shared" si="64"/>
        <v>0</v>
      </c>
      <c r="J317" s="16">
        <f t="shared" si="65"/>
        <v>0</v>
      </c>
      <c r="K317" s="46">
        <v>6.7301999999999973E-2</v>
      </c>
      <c r="L317" s="18">
        <f t="shared" si="70"/>
        <v>0</v>
      </c>
      <c r="M317" s="18">
        <f t="shared" si="71"/>
        <v>0</v>
      </c>
      <c r="N317" s="73">
        <f t="shared" si="63"/>
        <v>0</v>
      </c>
    </row>
    <row r="318" spans="1:14" hidden="1" x14ac:dyDescent="0.25">
      <c r="A318" s="14" t="s">
        <v>410</v>
      </c>
      <c r="B318" s="27" t="s">
        <v>255</v>
      </c>
      <c r="C318" s="15" t="s">
        <v>43</v>
      </c>
      <c r="D318" s="16">
        <v>12.6999</v>
      </c>
      <c r="E318" s="45">
        <f t="shared" si="10"/>
        <v>0</v>
      </c>
      <c r="F318" s="16">
        <f t="shared" si="60"/>
        <v>12.6999</v>
      </c>
      <c r="G318" s="17"/>
      <c r="H318" s="17">
        <v>6</v>
      </c>
      <c r="I318" s="121">
        <f t="shared" si="64"/>
        <v>0</v>
      </c>
      <c r="J318" s="16">
        <f t="shared" si="65"/>
        <v>0</v>
      </c>
      <c r="K318" s="46">
        <v>7.0740000000000025E-2</v>
      </c>
      <c r="L318" s="18">
        <f t="shared" si="70"/>
        <v>0</v>
      </c>
      <c r="M318" s="18">
        <f t="shared" si="71"/>
        <v>0</v>
      </c>
      <c r="N318" s="73">
        <f t="shared" si="63"/>
        <v>0</v>
      </c>
    </row>
    <row r="319" spans="1:14" hidden="1" x14ac:dyDescent="0.25">
      <c r="A319" s="14" t="s">
        <v>409</v>
      </c>
      <c r="B319" s="27" t="s">
        <v>255</v>
      </c>
      <c r="C319" s="15" t="s">
        <v>44</v>
      </c>
      <c r="D319" s="16">
        <v>18.8096</v>
      </c>
      <c r="E319" s="45">
        <f t="shared" si="10"/>
        <v>0</v>
      </c>
      <c r="F319" s="16">
        <f t="shared" si="60"/>
        <v>18.8096</v>
      </c>
      <c r="G319" s="17"/>
      <c r="H319" s="17">
        <v>6</v>
      </c>
      <c r="I319" s="121">
        <f t="shared" si="64"/>
        <v>0</v>
      </c>
      <c r="J319" s="16">
        <f t="shared" si="65"/>
        <v>0</v>
      </c>
      <c r="K319" s="46">
        <v>6.7301999999999973E-2</v>
      </c>
      <c r="L319" s="18">
        <f t="shared" si="70"/>
        <v>0</v>
      </c>
      <c r="M319" s="18">
        <f t="shared" si="71"/>
        <v>0</v>
      </c>
      <c r="N319" s="73">
        <f t="shared" si="63"/>
        <v>0</v>
      </c>
    </row>
    <row r="320" spans="1:14" hidden="1" x14ac:dyDescent="0.25">
      <c r="A320" s="14" t="s">
        <v>407</v>
      </c>
      <c r="B320" s="27" t="s">
        <v>256</v>
      </c>
      <c r="C320" s="15" t="s">
        <v>308</v>
      </c>
      <c r="D320" s="16">
        <v>3.1</v>
      </c>
      <c r="E320" s="45">
        <f t="shared" si="10"/>
        <v>0</v>
      </c>
      <c r="F320" s="16">
        <f t="shared" si="60"/>
        <v>3.1</v>
      </c>
      <c r="G320" s="17"/>
      <c r="H320" s="17">
        <v>12</v>
      </c>
      <c r="I320" s="121">
        <f t="shared" si="64"/>
        <v>0</v>
      </c>
      <c r="J320" s="16">
        <f t="shared" si="65"/>
        <v>0</v>
      </c>
      <c r="K320" s="46">
        <v>0.106686</v>
      </c>
      <c r="L320" s="18">
        <f t="shared" si="70"/>
        <v>0</v>
      </c>
      <c r="M320" s="18">
        <f t="shared" si="71"/>
        <v>0</v>
      </c>
      <c r="N320" s="73">
        <f t="shared" si="63"/>
        <v>0</v>
      </c>
    </row>
    <row r="321" spans="1:14" hidden="1" x14ac:dyDescent="0.25">
      <c r="A321" s="14" t="s">
        <v>408</v>
      </c>
      <c r="B321" s="27" t="s">
        <v>256</v>
      </c>
      <c r="C321" s="15" t="s">
        <v>297</v>
      </c>
      <c r="D321" s="16">
        <v>4.2</v>
      </c>
      <c r="E321" s="45">
        <f t="shared" si="10"/>
        <v>0</v>
      </c>
      <c r="F321" s="16">
        <f t="shared" si="60"/>
        <v>4.2</v>
      </c>
      <c r="G321" s="17"/>
      <c r="H321" s="17">
        <v>12</v>
      </c>
      <c r="I321" s="121">
        <f t="shared" si="64"/>
        <v>0</v>
      </c>
      <c r="J321" s="16">
        <f t="shared" si="65"/>
        <v>0</v>
      </c>
      <c r="K321" s="46">
        <v>0</v>
      </c>
      <c r="L321" s="18">
        <f t="shared" si="70"/>
        <v>0</v>
      </c>
      <c r="M321" s="18">
        <f t="shared" si="71"/>
        <v>0</v>
      </c>
      <c r="N321" s="73">
        <f t="shared" si="63"/>
        <v>0</v>
      </c>
    </row>
    <row r="322" spans="1:14" ht="15" hidden="1" customHeight="1" x14ac:dyDescent="0.25">
      <c r="A322" s="14"/>
      <c r="B322" s="66"/>
      <c r="C322" s="67" t="s">
        <v>390</v>
      </c>
      <c r="D322" s="74"/>
      <c r="E322" s="74"/>
      <c r="F322" s="74"/>
      <c r="G322" s="74"/>
      <c r="H322" s="74"/>
      <c r="I322" s="121">
        <f t="shared" si="64"/>
        <v>0</v>
      </c>
      <c r="J322" s="16"/>
      <c r="K322" s="46"/>
      <c r="L322" s="74"/>
      <c r="M322" s="74"/>
      <c r="N322" s="75"/>
    </row>
    <row r="323" spans="1:14" hidden="1" x14ac:dyDescent="0.25">
      <c r="A323" s="14" t="s">
        <v>406</v>
      </c>
      <c r="B323" s="27" t="s">
        <v>254</v>
      </c>
      <c r="C323" s="15" t="s">
        <v>246</v>
      </c>
      <c r="D323" s="16">
        <v>11.3506</v>
      </c>
      <c r="E323" s="45">
        <f t="shared" si="9"/>
        <v>0</v>
      </c>
      <c r="F323" s="16">
        <f t="shared" ref="F323:F331" si="72">D323-(D323*E323)</f>
        <v>11.3506</v>
      </c>
      <c r="G323" s="17"/>
      <c r="H323" s="17">
        <v>6</v>
      </c>
      <c r="I323" s="121">
        <f t="shared" si="64"/>
        <v>0</v>
      </c>
      <c r="J323" s="16">
        <f t="shared" si="65"/>
        <v>0</v>
      </c>
      <c r="K323" s="46">
        <v>9.8262000000000016E-2</v>
      </c>
      <c r="L323" s="18">
        <f t="shared" ref="L323:L336" si="73">F323*G323</f>
        <v>0</v>
      </c>
      <c r="M323" s="18">
        <f t="shared" ref="M323:M336" si="74">L323*K323</f>
        <v>0</v>
      </c>
      <c r="N323" s="73">
        <f t="shared" ref="N323:N331" si="75">L323+M323</f>
        <v>0</v>
      </c>
    </row>
    <row r="324" spans="1:14" hidden="1" x14ac:dyDescent="0.25">
      <c r="A324" s="14" t="s">
        <v>408</v>
      </c>
      <c r="B324" s="27" t="s">
        <v>254</v>
      </c>
      <c r="C324" s="15" t="s">
        <v>247</v>
      </c>
      <c r="D324" s="16">
        <v>23.793000000000003</v>
      </c>
      <c r="E324" s="45">
        <f t="shared" si="9"/>
        <v>0</v>
      </c>
      <c r="F324" s="16">
        <f t="shared" si="72"/>
        <v>23.793000000000003</v>
      </c>
      <c r="G324" s="17"/>
      <c r="H324" s="17">
        <v>12</v>
      </c>
      <c r="I324" s="121">
        <f t="shared" si="64"/>
        <v>0</v>
      </c>
      <c r="J324" s="16">
        <f t="shared" si="65"/>
        <v>0</v>
      </c>
      <c r="K324" s="46">
        <v>0</v>
      </c>
      <c r="L324" s="18">
        <f t="shared" si="73"/>
        <v>0</v>
      </c>
      <c r="M324" s="18">
        <f t="shared" si="74"/>
        <v>0</v>
      </c>
      <c r="N324" s="73">
        <f t="shared" si="75"/>
        <v>0</v>
      </c>
    </row>
    <row r="325" spans="1:14" hidden="1" x14ac:dyDescent="0.25">
      <c r="A325" s="14" t="s">
        <v>410</v>
      </c>
      <c r="B325" s="27" t="s">
        <v>254</v>
      </c>
      <c r="C325" s="15" t="s">
        <v>249</v>
      </c>
      <c r="D325" s="16">
        <v>4.9131</v>
      </c>
      <c r="E325" s="45">
        <f t="shared" si="9"/>
        <v>0</v>
      </c>
      <c r="F325" s="16">
        <f t="shared" si="72"/>
        <v>4.9131</v>
      </c>
      <c r="G325" s="17"/>
      <c r="H325" s="17">
        <v>12</v>
      </c>
      <c r="I325" s="121">
        <f t="shared" si="64"/>
        <v>0</v>
      </c>
      <c r="J325" s="16">
        <f t="shared" si="65"/>
        <v>0</v>
      </c>
      <c r="K325" s="46">
        <v>7.0740000000000025E-2</v>
      </c>
      <c r="L325" s="18">
        <f t="shared" si="73"/>
        <v>0</v>
      </c>
      <c r="M325" s="18">
        <f t="shared" si="74"/>
        <v>0</v>
      </c>
      <c r="N325" s="73">
        <f t="shared" si="75"/>
        <v>0</v>
      </c>
    </row>
    <row r="326" spans="1:14" hidden="1" x14ac:dyDescent="0.25">
      <c r="A326" s="14" t="s">
        <v>409</v>
      </c>
      <c r="B326" s="27" t="s">
        <v>254</v>
      </c>
      <c r="C326" s="15" t="s">
        <v>250</v>
      </c>
      <c r="D326" s="16">
        <v>15.038</v>
      </c>
      <c r="E326" s="45">
        <f t="shared" si="9"/>
        <v>0</v>
      </c>
      <c r="F326" s="16">
        <f t="shared" si="72"/>
        <v>15.038</v>
      </c>
      <c r="G326" s="17"/>
      <c r="H326" s="17">
        <v>12</v>
      </c>
      <c r="I326" s="121">
        <f t="shared" si="64"/>
        <v>0</v>
      </c>
      <c r="J326" s="16">
        <f t="shared" si="65"/>
        <v>0</v>
      </c>
      <c r="K326" s="46">
        <v>6.7301999999999973E-2</v>
      </c>
      <c r="L326" s="18">
        <f t="shared" si="73"/>
        <v>0</v>
      </c>
      <c r="M326" s="18">
        <f t="shared" si="74"/>
        <v>0</v>
      </c>
      <c r="N326" s="73">
        <f t="shared" si="75"/>
        <v>0</v>
      </c>
    </row>
    <row r="327" spans="1:14" hidden="1" x14ac:dyDescent="0.25">
      <c r="A327" s="14" t="s">
        <v>408</v>
      </c>
      <c r="B327" s="27" t="s">
        <v>254</v>
      </c>
      <c r="C327" s="15" t="s">
        <v>251</v>
      </c>
      <c r="D327" s="16">
        <v>2.8839999999999999</v>
      </c>
      <c r="E327" s="45">
        <f t="shared" si="9"/>
        <v>0</v>
      </c>
      <c r="F327" s="16">
        <f t="shared" si="72"/>
        <v>2.8839999999999999</v>
      </c>
      <c r="G327" s="17"/>
      <c r="H327" s="17">
        <v>12</v>
      </c>
      <c r="I327" s="121">
        <f t="shared" si="64"/>
        <v>0</v>
      </c>
      <c r="J327" s="16">
        <f t="shared" si="65"/>
        <v>0</v>
      </c>
      <c r="K327" s="46">
        <v>0</v>
      </c>
      <c r="L327" s="18">
        <f t="shared" si="73"/>
        <v>0</v>
      </c>
      <c r="M327" s="18">
        <f t="shared" si="74"/>
        <v>0</v>
      </c>
      <c r="N327" s="73">
        <f t="shared" si="75"/>
        <v>0</v>
      </c>
    </row>
    <row r="328" spans="1:14" hidden="1" x14ac:dyDescent="0.25">
      <c r="A328" s="14" t="s">
        <v>408</v>
      </c>
      <c r="B328" s="27" t="s">
        <v>254</v>
      </c>
      <c r="C328" s="15" t="s">
        <v>252</v>
      </c>
      <c r="D328" s="16">
        <v>10.815</v>
      </c>
      <c r="E328" s="45">
        <f t="shared" si="9"/>
        <v>0</v>
      </c>
      <c r="F328" s="16">
        <f t="shared" si="72"/>
        <v>10.815</v>
      </c>
      <c r="G328" s="17"/>
      <c r="H328" s="17">
        <v>12</v>
      </c>
      <c r="I328" s="121">
        <f t="shared" si="64"/>
        <v>0</v>
      </c>
      <c r="J328" s="16">
        <f t="shared" si="65"/>
        <v>0</v>
      </c>
      <c r="K328" s="46">
        <v>0</v>
      </c>
      <c r="L328" s="18">
        <f t="shared" si="73"/>
        <v>0</v>
      </c>
      <c r="M328" s="18">
        <f t="shared" si="74"/>
        <v>0</v>
      </c>
      <c r="N328" s="73">
        <f t="shared" si="75"/>
        <v>0</v>
      </c>
    </row>
    <row r="329" spans="1:14" hidden="1" x14ac:dyDescent="0.25">
      <c r="A329" s="14" t="s">
        <v>407</v>
      </c>
      <c r="B329" s="27" t="s">
        <v>256</v>
      </c>
      <c r="C329" s="15" t="s">
        <v>311</v>
      </c>
      <c r="D329" s="16">
        <v>3.1</v>
      </c>
      <c r="E329" s="45">
        <f t="shared" si="9"/>
        <v>0</v>
      </c>
      <c r="F329" s="16">
        <f t="shared" si="72"/>
        <v>3.1</v>
      </c>
      <c r="G329" s="17"/>
      <c r="H329" s="17">
        <v>12</v>
      </c>
      <c r="I329" s="121">
        <f t="shared" si="64"/>
        <v>0</v>
      </c>
      <c r="J329" s="16">
        <f t="shared" si="65"/>
        <v>0</v>
      </c>
      <c r="K329" s="46">
        <v>0.106686</v>
      </c>
      <c r="L329" s="18">
        <f t="shared" si="73"/>
        <v>0</v>
      </c>
      <c r="M329" s="18">
        <f t="shared" si="74"/>
        <v>0</v>
      </c>
      <c r="N329" s="73">
        <f t="shared" si="75"/>
        <v>0</v>
      </c>
    </row>
    <row r="330" spans="1:14" hidden="1" x14ac:dyDescent="0.25">
      <c r="A330" s="14" t="s">
        <v>410</v>
      </c>
      <c r="B330" s="27" t="s">
        <v>256</v>
      </c>
      <c r="C330" s="15" t="s">
        <v>57</v>
      </c>
      <c r="D330" s="16">
        <v>31.644300000000001</v>
      </c>
      <c r="E330" s="45">
        <f t="shared" si="9"/>
        <v>0</v>
      </c>
      <c r="F330" s="16">
        <f t="shared" si="72"/>
        <v>31.644300000000001</v>
      </c>
      <c r="G330" s="17"/>
      <c r="H330" s="17">
        <v>6</v>
      </c>
      <c r="I330" s="121">
        <f t="shared" si="64"/>
        <v>0</v>
      </c>
      <c r="J330" s="16">
        <f t="shared" si="65"/>
        <v>0</v>
      </c>
      <c r="K330" s="46">
        <v>7.0740000000000025E-2</v>
      </c>
      <c r="L330" s="18">
        <f t="shared" si="73"/>
        <v>0</v>
      </c>
      <c r="M330" s="18">
        <f t="shared" si="74"/>
        <v>0</v>
      </c>
      <c r="N330" s="73">
        <f t="shared" si="75"/>
        <v>0</v>
      </c>
    </row>
    <row r="331" spans="1:14" hidden="1" x14ac:dyDescent="0.25">
      <c r="A331" s="14" t="s">
        <v>409</v>
      </c>
      <c r="B331" s="27" t="s">
        <v>256</v>
      </c>
      <c r="C331" s="15" t="s">
        <v>58</v>
      </c>
      <c r="D331" s="16">
        <v>31.943000000000001</v>
      </c>
      <c r="E331" s="45">
        <f t="shared" si="9"/>
        <v>0</v>
      </c>
      <c r="F331" s="16">
        <f t="shared" si="72"/>
        <v>31.943000000000001</v>
      </c>
      <c r="G331" s="17"/>
      <c r="H331" s="17">
        <v>6</v>
      </c>
      <c r="I331" s="121">
        <f t="shared" si="64"/>
        <v>0</v>
      </c>
      <c r="J331" s="16">
        <f t="shared" si="65"/>
        <v>0</v>
      </c>
      <c r="K331" s="46">
        <v>6.7301999999999973E-2</v>
      </c>
      <c r="L331" s="18">
        <f t="shared" si="73"/>
        <v>0</v>
      </c>
      <c r="M331" s="18">
        <f t="shared" si="74"/>
        <v>0</v>
      </c>
      <c r="N331" s="73">
        <f t="shared" si="75"/>
        <v>0</v>
      </c>
    </row>
    <row r="332" spans="1:14" hidden="1" x14ac:dyDescent="0.25">
      <c r="A332" s="14" t="s">
        <v>410</v>
      </c>
      <c r="B332" s="27" t="s">
        <v>256</v>
      </c>
      <c r="C332" s="15" t="s">
        <v>59</v>
      </c>
      <c r="D332" s="16">
        <v>41.831000000000003</v>
      </c>
      <c r="E332" s="45">
        <f t="shared" ref="E332:E336" si="76">$E$23</f>
        <v>0</v>
      </c>
      <c r="F332" s="16">
        <f t="shared" ref="F332:F336" si="77">D332-(D332*E332)</f>
        <v>41.831000000000003</v>
      </c>
      <c r="G332" s="17"/>
      <c r="H332" s="17">
        <v>6</v>
      </c>
      <c r="I332" s="121">
        <f t="shared" si="64"/>
        <v>0</v>
      </c>
      <c r="J332" s="16">
        <f t="shared" si="65"/>
        <v>0</v>
      </c>
      <c r="K332" s="46">
        <v>7.0740000000000025E-2</v>
      </c>
      <c r="L332" s="18">
        <f t="shared" si="73"/>
        <v>0</v>
      </c>
      <c r="M332" s="18">
        <f t="shared" si="74"/>
        <v>0</v>
      </c>
      <c r="N332" s="73">
        <f t="shared" ref="N332:N336" si="78">L332+M332</f>
        <v>0</v>
      </c>
    </row>
    <row r="333" spans="1:14" hidden="1" x14ac:dyDescent="0.25">
      <c r="A333" s="14" t="s">
        <v>410</v>
      </c>
      <c r="B333" s="27" t="s">
        <v>256</v>
      </c>
      <c r="C333" s="15" t="s">
        <v>60</v>
      </c>
      <c r="D333" s="16">
        <v>14.7393</v>
      </c>
      <c r="E333" s="45">
        <f t="shared" si="76"/>
        <v>0</v>
      </c>
      <c r="F333" s="16">
        <f t="shared" si="77"/>
        <v>14.7393</v>
      </c>
      <c r="G333" s="17"/>
      <c r="H333" s="17">
        <v>6</v>
      </c>
      <c r="I333" s="121">
        <f t="shared" si="64"/>
        <v>0</v>
      </c>
      <c r="J333" s="16">
        <f t="shared" si="65"/>
        <v>0</v>
      </c>
      <c r="K333" s="46">
        <v>7.0740000000000025E-2</v>
      </c>
      <c r="L333" s="18">
        <f t="shared" si="73"/>
        <v>0</v>
      </c>
      <c r="M333" s="18">
        <f t="shared" si="74"/>
        <v>0</v>
      </c>
      <c r="N333" s="73">
        <f t="shared" si="78"/>
        <v>0</v>
      </c>
    </row>
    <row r="334" spans="1:14" hidden="1" x14ac:dyDescent="0.25">
      <c r="A334" s="14" t="s">
        <v>410</v>
      </c>
      <c r="B334" s="27" t="s">
        <v>256</v>
      </c>
      <c r="C334" s="15" t="s">
        <v>61</v>
      </c>
      <c r="D334" s="16">
        <v>32.633099999999999</v>
      </c>
      <c r="E334" s="45">
        <f t="shared" si="76"/>
        <v>0</v>
      </c>
      <c r="F334" s="16">
        <f t="shared" si="77"/>
        <v>32.633099999999999</v>
      </c>
      <c r="G334" s="17"/>
      <c r="H334" s="17">
        <v>6</v>
      </c>
      <c r="I334" s="121">
        <f t="shared" si="64"/>
        <v>0</v>
      </c>
      <c r="J334" s="16">
        <f t="shared" si="65"/>
        <v>0</v>
      </c>
      <c r="K334" s="46">
        <v>7.0740000000000025E-2</v>
      </c>
      <c r="L334" s="18">
        <f t="shared" si="73"/>
        <v>0</v>
      </c>
      <c r="M334" s="18">
        <f t="shared" si="74"/>
        <v>0</v>
      </c>
      <c r="N334" s="73">
        <f t="shared" si="78"/>
        <v>0</v>
      </c>
    </row>
    <row r="335" spans="1:14" hidden="1" x14ac:dyDescent="0.25">
      <c r="A335" s="14" t="s">
        <v>407</v>
      </c>
      <c r="B335" s="27" t="s">
        <v>256</v>
      </c>
      <c r="C335" s="15" t="s">
        <v>248</v>
      </c>
      <c r="D335" s="16">
        <v>13.905000000000001</v>
      </c>
      <c r="E335" s="45">
        <f t="shared" si="76"/>
        <v>0</v>
      </c>
      <c r="F335" s="16">
        <f t="shared" si="77"/>
        <v>13.905000000000001</v>
      </c>
      <c r="G335" s="17"/>
      <c r="H335" s="17">
        <v>12</v>
      </c>
      <c r="I335" s="121">
        <f t="shared" si="64"/>
        <v>0</v>
      </c>
      <c r="J335" s="16">
        <f t="shared" si="65"/>
        <v>0</v>
      </c>
      <c r="K335" s="46">
        <v>0.106686</v>
      </c>
      <c r="L335" s="18">
        <f t="shared" si="73"/>
        <v>0</v>
      </c>
      <c r="M335" s="18">
        <f t="shared" si="74"/>
        <v>0</v>
      </c>
      <c r="N335" s="73">
        <f t="shared" si="78"/>
        <v>0</v>
      </c>
    </row>
    <row r="336" spans="1:14" hidden="1" x14ac:dyDescent="0.25">
      <c r="A336" s="14" t="s">
        <v>408</v>
      </c>
      <c r="B336" s="27" t="s">
        <v>256</v>
      </c>
      <c r="C336" s="15" t="s">
        <v>299</v>
      </c>
      <c r="D336" s="16">
        <v>4.2</v>
      </c>
      <c r="E336" s="45">
        <f t="shared" si="76"/>
        <v>0</v>
      </c>
      <c r="F336" s="16">
        <f t="shared" si="77"/>
        <v>4.2</v>
      </c>
      <c r="G336" s="17"/>
      <c r="H336" s="17">
        <v>12</v>
      </c>
      <c r="I336" s="121">
        <f t="shared" si="64"/>
        <v>0</v>
      </c>
      <c r="J336" s="16">
        <f t="shared" si="65"/>
        <v>0</v>
      </c>
      <c r="K336" s="46">
        <v>0</v>
      </c>
      <c r="L336" s="21">
        <f t="shared" si="73"/>
        <v>0</v>
      </c>
      <c r="M336" s="21">
        <f t="shared" si="74"/>
        <v>0</v>
      </c>
      <c r="N336" s="73">
        <f t="shared" si="78"/>
        <v>0</v>
      </c>
    </row>
    <row r="337" spans="1:14" ht="15" hidden="1" customHeight="1" x14ac:dyDescent="0.25">
      <c r="A337" s="14"/>
      <c r="B337" s="66"/>
      <c r="C337" s="67" t="s">
        <v>377</v>
      </c>
      <c r="D337" s="74"/>
      <c r="E337" s="74"/>
      <c r="F337" s="74"/>
      <c r="G337" s="74"/>
      <c r="H337" s="74"/>
      <c r="I337" s="121">
        <f t="shared" si="64"/>
        <v>0</v>
      </c>
      <c r="J337" s="16"/>
      <c r="K337" s="46"/>
      <c r="L337" s="74"/>
      <c r="M337" s="74"/>
      <c r="N337" s="75"/>
    </row>
    <row r="338" spans="1:14" hidden="1" x14ac:dyDescent="0.25">
      <c r="A338" s="14" t="s">
        <v>407</v>
      </c>
      <c r="B338" s="27" t="s">
        <v>254</v>
      </c>
      <c r="C338" s="15" t="s">
        <v>157</v>
      </c>
      <c r="D338" s="16">
        <v>11.948</v>
      </c>
      <c r="E338" s="45">
        <f t="shared" si="7"/>
        <v>0</v>
      </c>
      <c r="F338" s="16">
        <f t="shared" ref="F338:F355" si="79">D338-(D338*E338)</f>
        <v>11.948</v>
      </c>
      <c r="G338" s="17"/>
      <c r="H338" s="17">
        <v>6</v>
      </c>
      <c r="I338" s="121">
        <f t="shared" si="64"/>
        <v>0</v>
      </c>
      <c r="J338" s="16">
        <f t="shared" si="65"/>
        <v>0</v>
      </c>
      <c r="K338" s="46">
        <v>0.106686</v>
      </c>
      <c r="L338" s="18">
        <f t="shared" ref="L338:L355" si="80">F338*G338</f>
        <v>0</v>
      </c>
      <c r="M338" s="18">
        <f t="shared" ref="M338:M355" si="81">L338*K338</f>
        <v>0</v>
      </c>
      <c r="N338" s="73">
        <f t="shared" ref="N338:N355" si="82">L338+M338</f>
        <v>0</v>
      </c>
    </row>
    <row r="339" spans="1:14" hidden="1" x14ac:dyDescent="0.25">
      <c r="A339" s="14" t="s">
        <v>406</v>
      </c>
      <c r="B339" s="27" t="s">
        <v>254</v>
      </c>
      <c r="C339" s="15" t="s">
        <v>158</v>
      </c>
      <c r="D339" s="16">
        <v>14.821700000000002</v>
      </c>
      <c r="E339" s="45">
        <f t="shared" si="7"/>
        <v>0</v>
      </c>
      <c r="F339" s="16">
        <f t="shared" si="79"/>
        <v>14.821700000000002</v>
      </c>
      <c r="G339" s="17"/>
      <c r="H339" s="17">
        <v>6</v>
      </c>
      <c r="I339" s="121">
        <f t="shared" si="64"/>
        <v>0</v>
      </c>
      <c r="J339" s="16">
        <f t="shared" si="65"/>
        <v>0</v>
      </c>
      <c r="K339" s="46">
        <v>9.8262000000000016E-2</v>
      </c>
      <c r="L339" s="18">
        <f t="shared" si="80"/>
        <v>0</v>
      </c>
      <c r="M339" s="18">
        <f t="shared" si="81"/>
        <v>0</v>
      </c>
      <c r="N339" s="73">
        <f t="shared" si="82"/>
        <v>0</v>
      </c>
    </row>
    <row r="340" spans="1:14" hidden="1" x14ac:dyDescent="0.25">
      <c r="A340" s="14" t="s">
        <v>407</v>
      </c>
      <c r="B340" s="27" t="s">
        <v>254</v>
      </c>
      <c r="C340" s="15" t="s">
        <v>159</v>
      </c>
      <c r="D340" s="16">
        <v>11.948</v>
      </c>
      <c r="E340" s="45">
        <f t="shared" si="7"/>
        <v>0</v>
      </c>
      <c r="F340" s="16">
        <f t="shared" si="79"/>
        <v>11.948</v>
      </c>
      <c r="G340" s="17"/>
      <c r="H340" s="17">
        <v>6</v>
      </c>
      <c r="I340" s="121">
        <f t="shared" si="64"/>
        <v>0</v>
      </c>
      <c r="J340" s="16">
        <f t="shared" si="65"/>
        <v>0</v>
      </c>
      <c r="K340" s="46">
        <v>0.106686</v>
      </c>
      <c r="L340" s="18">
        <f t="shared" si="80"/>
        <v>0</v>
      </c>
      <c r="M340" s="18">
        <f t="shared" si="81"/>
        <v>0</v>
      </c>
      <c r="N340" s="73">
        <f t="shared" si="82"/>
        <v>0</v>
      </c>
    </row>
    <row r="341" spans="1:14" hidden="1" x14ac:dyDescent="0.25">
      <c r="A341" s="14" t="s">
        <v>407</v>
      </c>
      <c r="B341" s="27" t="s">
        <v>254</v>
      </c>
      <c r="C341" s="15" t="s">
        <v>160</v>
      </c>
      <c r="D341" s="16">
        <v>11.227</v>
      </c>
      <c r="E341" s="45">
        <f t="shared" si="7"/>
        <v>0</v>
      </c>
      <c r="F341" s="16">
        <f t="shared" si="79"/>
        <v>11.227</v>
      </c>
      <c r="G341" s="17"/>
      <c r="H341" s="17">
        <v>6</v>
      </c>
      <c r="I341" s="121">
        <f t="shared" si="64"/>
        <v>0</v>
      </c>
      <c r="J341" s="16">
        <f t="shared" si="65"/>
        <v>0</v>
      </c>
      <c r="K341" s="46">
        <v>0.106686</v>
      </c>
      <c r="L341" s="18">
        <f t="shared" si="80"/>
        <v>0</v>
      </c>
      <c r="M341" s="18">
        <f t="shared" si="81"/>
        <v>0</v>
      </c>
      <c r="N341" s="73">
        <f t="shared" si="82"/>
        <v>0</v>
      </c>
    </row>
    <row r="342" spans="1:14" hidden="1" x14ac:dyDescent="0.25">
      <c r="A342" s="14" t="s">
        <v>410</v>
      </c>
      <c r="B342" s="27" t="s">
        <v>254</v>
      </c>
      <c r="C342" s="15" t="s">
        <v>161</v>
      </c>
      <c r="D342" s="16">
        <v>4.2332999999999998</v>
      </c>
      <c r="E342" s="45">
        <f t="shared" si="0"/>
        <v>0</v>
      </c>
      <c r="F342" s="16">
        <f t="shared" si="79"/>
        <v>4.2332999999999998</v>
      </c>
      <c r="G342" s="17"/>
      <c r="H342" s="17">
        <v>6</v>
      </c>
      <c r="I342" s="121">
        <f t="shared" si="64"/>
        <v>0</v>
      </c>
      <c r="J342" s="16">
        <f t="shared" si="65"/>
        <v>0</v>
      </c>
      <c r="K342" s="46">
        <v>7.0740000000000025E-2</v>
      </c>
      <c r="L342" s="18">
        <f t="shared" si="80"/>
        <v>0</v>
      </c>
      <c r="M342" s="18">
        <f t="shared" si="81"/>
        <v>0</v>
      </c>
      <c r="N342" s="73">
        <f t="shared" si="82"/>
        <v>0</v>
      </c>
    </row>
    <row r="343" spans="1:14" hidden="1" x14ac:dyDescent="0.25">
      <c r="A343" s="14" t="s">
        <v>410</v>
      </c>
      <c r="B343" s="27" t="s">
        <v>254</v>
      </c>
      <c r="C343" s="15" t="s">
        <v>162</v>
      </c>
      <c r="D343" s="16">
        <v>14.7187</v>
      </c>
      <c r="E343" s="45">
        <f t="shared" si="0"/>
        <v>0</v>
      </c>
      <c r="F343" s="16">
        <f t="shared" si="79"/>
        <v>14.7187</v>
      </c>
      <c r="G343" s="17"/>
      <c r="H343" s="17">
        <v>6</v>
      </c>
      <c r="I343" s="121">
        <f t="shared" si="64"/>
        <v>0</v>
      </c>
      <c r="J343" s="16">
        <f t="shared" si="65"/>
        <v>0</v>
      </c>
      <c r="K343" s="46">
        <v>7.0740000000000025E-2</v>
      </c>
      <c r="L343" s="18">
        <f t="shared" si="80"/>
        <v>0</v>
      </c>
      <c r="M343" s="18">
        <f t="shared" si="81"/>
        <v>0</v>
      </c>
      <c r="N343" s="73">
        <f t="shared" si="82"/>
        <v>0</v>
      </c>
    </row>
    <row r="344" spans="1:14" hidden="1" x14ac:dyDescent="0.25">
      <c r="A344" s="14" t="s">
        <v>409</v>
      </c>
      <c r="B344" s="27" t="s">
        <v>254</v>
      </c>
      <c r="C344" s="15" t="s">
        <v>163</v>
      </c>
      <c r="D344" s="16">
        <v>11.639000000000001</v>
      </c>
      <c r="E344" s="45">
        <f t="shared" si="0"/>
        <v>0</v>
      </c>
      <c r="F344" s="16">
        <f t="shared" si="79"/>
        <v>11.639000000000001</v>
      </c>
      <c r="G344" s="17"/>
      <c r="H344" s="17">
        <v>6</v>
      </c>
      <c r="I344" s="121">
        <f t="shared" si="64"/>
        <v>0</v>
      </c>
      <c r="J344" s="16">
        <f t="shared" si="65"/>
        <v>0</v>
      </c>
      <c r="K344" s="46">
        <v>6.7301999999999973E-2</v>
      </c>
      <c r="L344" s="18">
        <f t="shared" si="80"/>
        <v>0</v>
      </c>
      <c r="M344" s="18">
        <f t="shared" si="81"/>
        <v>0</v>
      </c>
      <c r="N344" s="73">
        <f t="shared" si="82"/>
        <v>0</v>
      </c>
    </row>
    <row r="345" spans="1:14" hidden="1" x14ac:dyDescent="0.25">
      <c r="A345" s="14" t="s">
        <v>409</v>
      </c>
      <c r="B345" s="27" t="s">
        <v>255</v>
      </c>
      <c r="C345" s="15" t="s">
        <v>21</v>
      </c>
      <c r="D345" s="16">
        <v>24.866</v>
      </c>
      <c r="E345" s="45">
        <f t="shared" si="0"/>
        <v>0</v>
      </c>
      <c r="F345" s="16">
        <f t="shared" si="79"/>
        <v>24.866</v>
      </c>
      <c r="G345" s="17"/>
      <c r="H345" s="17">
        <v>6</v>
      </c>
      <c r="I345" s="121">
        <f t="shared" si="64"/>
        <v>0</v>
      </c>
      <c r="J345" s="16">
        <f t="shared" si="65"/>
        <v>0</v>
      </c>
      <c r="K345" s="46">
        <v>6.7301999999999973E-2</v>
      </c>
      <c r="L345" s="18">
        <f t="shared" si="80"/>
        <v>0</v>
      </c>
      <c r="M345" s="18">
        <f t="shared" si="81"/>
        <v>0</v>
      </c>
      <c r="N345" s="73">
        <f t="shared" si="82"/>
        <v>0</v>
      </c>
    </row>
    <row r="346" spans="1:14" hidden="1" x14ac:dyDescent="0.25">
      <c r="A346" s="14" t="s">
        <v>409</v>
      </c>
      <c r="B346" s="27" t="s">
        <v>255</v>
      </c>
      <c r="C346" s="15" t="s">
        <v>22</v>
      </c>
      <c r="D346" s="16">
        <v>25.896000000000001</v>
      </c>
      <c r="E346" s="45">
        <f t="shared" si="0"/>
        <v>0</v>
      </c>
      <c r="F346" s="16">
        <f t="shared" si="79"/>
        <v>25.896000000000001</v>
      </c>
      <c r="G346" s="17"/>
      <c r="H346" s="17">
        <v>6</v>
      </c>
      <c r="I346" s="121">
        <f t="shared" si="64"/>
        <v>0</v>
      </c>
      <c r="J346" s="16">
        <f t="shared" si="65"/>
        <v>0</v>
      </c>
      <c r="K346" s="46">
        <v>6.7301999999999973E-2</v>
      </c>
      <c r="L346" s="18">
        <f t="shared" si="80"/>
        <v>0</v>
      </c>
      <c r="M346" s="18">
        <f t="shared" si="81"/>
        <v>0</v>
      </c>
      <c r="N346" s="73">
        <f t="shared" si="82"/>
        <v>0</v>
      </c>
    </row>
    <row r="347" spans="1:14" hidden="1" x14ac:dyDescent="0.25">
      <c r="A347" s="14" t="s">
        <v>410</v>
      </c>
      <c r="B347" s="27" t="s">
        <v>255</v>
      </c>
      <c r="C347" s="15" t="s">
        <v>24</v>
      </c>
      <c r="D347" s="16">
        <v>22.4146</v>
      </c>
      <c r="E347" s="45">
        <f t="shared" si="0"/>
        <v>0</v>
      </c>
      <c r="F347" s="16">
        <f t="shared" si="79"/>
        <v>22.4146</v>
      </c>
      <c r="G347" s="17"/>
      <c r="H347" s="17">
        <v>6</v>
      </c>
      <c r="I347" s="121">
        <f t="shared" si="64"/>
        <v>0</v>
      </c>
      <c r="J347" s="16">
        <f t="shared" si="65"/>
        <v>0</v>
      </c>
      <c r="K347" s="46">
        <v>7.0740000000000025E-2</v>
      </c>
      <c r="L347" s="18">
        <f t="shared" si="80"/>
        <v>0</v>
      </c>
      <c r="M347" s="18">
        <f t="shared" si="81"/>
        <v>0</v>
      </c>
      <c r="N347" s="73">
        <f t="shared" si="82"/>
        <v>0</v>
      </c>
    </row>
    <row r="348" spans="1:14" hidden="1" x14ac:dyDescent="0.25">
      <c r="A348" s="14" t="s">
        <v>410</v>
      </c>
      <c r="B348" s="27" t="s">
        <v>255</v>
      </c>
      <c r="C348" s="15" t="s">
        <v>23</v>
      </c>
      <c r="D348" s="16">
        <v>39.666699999999999</v>
      </c>
      <c r="E348" s="45">
        <f t="shared" si="0"/>
        <v>0</v>
      </c>
      <c r="F348" s="16">
        <f t="shared" si="79"/>
        <v>39.666699999999999</v>
      </c>
      <c r="G348" s="17"/>
      <c r="H348" s="17">
        <v>6</v>
      </c>
      <c r="I348" s="121">
        <f t="shared" ref="I348:I374" si="83">H348*G348</f>
        <v>0</v>
      </c>
      <c r="J348" s="16">
        <f t="shared" ref="J348:J374" si="84">G348*D348*H348</f>
        <v>0</v>
      </c>
      <c r="K348" s="46">
        <v>7.0740000000000025E-2</v>
      </c>
      <c r="L348" s="18">
        <f t="shared" si="80"/>
        <v>0</v>
      </c>
      <c r="M348" s="18">
        <f t="shared" si="81"/>
        <v>0</v>
      </c>
      <c r="N348" s="73">
        <f t="shared" si="82"/>
        <v>0</v>
      </c>
    </row>
    <row r="349" spans="1:14" hidden="1" x14ac:dyDescent="0.25">
      <c r="A349" s="14" t="s">
        <v>409</v>
      </c>
      <c r="B349" s="27" t="s">
        <v>255</v>
      </c>
      <c r="C349" s="15" t="s">
        <v>25</v>
      </c>
      <c r="D349" s="16">
        <v>34.3626</v>
      </c>
      <c r="E349" s="45">
        <f t="shared" si="0"/>
        <v>0</v>
      </c>
      <c r="F349" s="16">
        <f t="shared" si="79"/>
        <v>34.3626</v>
      </c>
      <c r="G349" s="17"/>
      <c r="H349" s="17">
        <v>6</v>
      </c>
      <c r="I349" s="121">
        <f t="shared" si="83"/>
        <v>0</v>
      </c>
      <c r="J349" s="16">
        <f t="shared" si="84"/>
        <v>0</v>
      </c>
      <c r="K349" s="46">
        <v>6.7301999999999973E-2</v>
      </c>
      <c r="L349" s="18">
        <f t="shared" si="80"/>
        <v>0</v>
      </c>
      <c r="M349" s="18">
        <f t="shared" si="81"/>
        <v>0</v>
      </c>
      <c r="N349" s="73">
        <f t="shared" si="82"/>
        <v>0</v>
      </c>
    </row>
    <row r="350" spans="1:14" hidden="1" x14ac:dyDescent="0.25">
      <c r="A350" s="14" t="s">
        <v>409</v>
      </c>
      <c r="B350" s="27" t="s">
        <v>255</v>
      </c>
      <c r="C350" s="15" t="s">
        <v>26</v>
      </c>
      <c r="D350" s="16">
        <v>21.6936</v>
      </c>
      <c r="E350" s="45">
        <f t="shared" si="0"/>
        <v>0</v>
      </c>
      <c r="F350" s="16">
        <f t="shared" si="79"/>
        <v>21.6936</v>
      </c>
      <c r="G350" s="17"/>
      <c r="H350" s="17">
        <v>6</v>
      </c>
      <c r="I350" s="121">
        <f t="shared" si="83"/>
        <v>0</v>
      </c>
      <c r="J350" s="16">
        <f t="shared" si="84"/>
        <v>0</v>
      </c>
      <c r="K350" s="46">
        <v>6.7301999999999973E-2</v>
      </c>
      <c r="L350" s="18">
        <f t="shared" si="80"/>
        <v>0</v>
      </c>
      <c r="M350" s="18">
        <f t="shared" si="81"/>
        <v>0</v>
      </c>
      <c r="N350" s="73">
        <f t="shared" si="82"/>
        <v>0</v>
      </c>
    </row>
    <row r="351" spans="1:14" hidden="1" x14ac:dyDescent="0.25">
      <c r="A351" s="14" t="s">
        <v>406</v>
      </c>
      <c r="B351" s="27" t="s">
        <v>255</v>
      </c>
      <c r="C351" s="15" t="s">
        <v>27</v>
      </c>
      <c r="D351" s="16">
        <v>25.2883</v>
      </c>
      <c r="E351" s="45">
        <f t="shared" si="0"/>
        <v>0</v>
      </c>
      <c r="F351" s="16">
        <f t="shared" si="79"/>
        <v>25.2883</v>
      </c>
      <c r="G351" s="17"/>
      <c r="H351" s="17">
        <v>6</v>
      </c>
      <c r="I351" s="121">
        <f t="shared" si="83"/>
        <v>0</v>
      </c>
      <c r="J351" s="16">
        <f t="shared" si="84"/>
        <v>0</v>
      </c>
      <c r="K351" s="46">
        <v>9.8262000000000016E-2</v>
      </c>
      <c r="L351" s="18">
        <f t="shared" si="80"/>
        <v>0</v>
      </c>
      <c r="M351" s="18">
        <f t="shared" si="81"/>
        <v>0</v>
      </c>
      <c r="N351" s="73">
        <f t="shared" si="82"/>
        <v>0</v>
      </c>
    </row>
    <row r="352" spans="1:14" hidden="1" x14ac:dyDescent="0.25">
      <c r="A352" s="14" t="s">
        <v>406</v>
      </c>
      <c r="B352" s="49" t="s">
        <v>338</v>
      </c>
      <c r="C352" s="15" t="s">
        <v>349</v>
      </c>
      <c r="D352" s="16">
        <v>28.2697</v>
      </c>
      <c r="E352" s="45">
        <f t="shared" si="0"/>
        <v>0</v>
      </c>
      <c r="F352" s="16">
        <f t="shared" si="79"/>
        <v>28.2697</v>
      </c>
      <c r="G352" s="17"/>
      <c r="H352" s="17"/>
      <c r="I352" s="121">
        <f t="shared" si="83"/>
        <v>0</v>
      </c>
      <c r="J352" s="16">
        <f t="shared" si="84"/>
        <v>0</v>
      </c>
      <c r="K352" s="46">
        <v>9.8262000000000016E-2</v>
      </c>
      <c r="L352" s="18">
        <f t="shared" si="80"/>
        <v>0</v>
      </c>
      <c r="M352" s="18">
        <f t="shared" si="81"/>
        <v>0</v>
      </c>
      <c r="N352" s="73">
        <f t="shared" si="82"/>
        <v>0</v>
      </c>
    </row>
    <row r="353" spans="1:14" hidden="1" x14ac:dyDescent="0.25">
      <c r="A353" s="14" t="s">
        <v>409</v>
      </c>
      <c r="B353" s="49" t="s">
        <v>338</v>
      </c>
      <c r="C353" s="15" t="s">
        <v>350</v>
      </c>
      <c r="D353" s="16">
        <v>37.814</v>
      </c>
      <c r="E353" s="45">
        <f t="shared" si="0"/>
        <v>0</v>
      </c>
      <c r="F353" s="16">
        <f t="shared" si="79"/>
        <v>37.814</v>
      </c>
      <c r="G353" s="17"/>
      <c r="H353" s="17"/>
      <c r="I353" s="121">
        <f t="shared" si="83"/>
        <v>0</v>
      </c>
      <c r="J353" s="16">
        <f t="shared" si="84"/>
        <v>0</v>
      </c>
      <c r="K353" s="46">
        <v>6.7301999999999973E-2</v>
      </c>
      <c r="L353" s="18">
        <f t="shared" si="80"/>
        <v>0</v>
      </c>
      <c r="M353" s="18">
        <f t="shared" si="81"/>
        <v>0</v>
      </c>
      <c r="N353" s="73">
        <f t="shared" si="82"/>
        <v>0</v>
      </c>
    </row>
    <row r="354" spans="1:14" hidden="1" x14ac:dyDescent="0.25">
      <c r="A354" s="14" t="s">
        <v>408</v>
      </c>
      <c r="B354" s="29" t="s">
        <v>256</v>
      </c>
      <c r="C354" s="15" t="s">
        <v>164</v>
      </c>
      <c r="D354" s="16">
        <v>4.2</v>
      </c>
      <c r="E354" s="45">
        <f t="shared" si="0"/>
        <v>0</v>
      </c>
      <c r="F354" s="16">
        <f t="shared" si="79"/>
        <v>4.2</v>
      </c>
      <c r="G354" s="17"/>
      <c r="H354" s="17">
        <v>6</v>
      </c>
      <c r="I354" s="121">
        <f t="shared" si="83"/>
        <v>0</v>
      </c>
      <c r="J354" s="16">
        <f t="shared" si="84"/>
        <v>0</v>
      </c>
      <c r="K354" s="46">
        <v>0</v>
      </c>
      <c r="L354" s="18">
        <f t="shared" si="80"/>
        <v>0</v>
      </c>
      <c r="M354" s="18">
        <f t="shared" si="81"/>
        <v>0</v>
      </c>
      <c r="N354" s="73">
        <f t="shared" si="82"/>
        <v>0</v>
      </c>
    </row>
    <row r="355" spans="1:14" hidden="1" x14ac:dyDescent="0.25">
      <c r="A355" s="14" t="s">
        <v>407</v>
      </c>
      <c r="B355" s="27" t="s">
        <v>256</v>
      </c>
      <c r="C355" s="15" t="s">
        <v>165</v>
      </c>
      <c r="D355" s="16">
        <v>3.1</v>
      </c>
      <c r="E355" s="45">
        <f t="shared" si="0"/>
        <v>0</v>
      </c>
      <c r="F355" s="16">
        <f t="shared" si="79"/>
        <v>3.1</v>
      </c>
      <c r="G355" s="17"/>
      <c r="H355" s="17">
        <v>6</v>
      </c>
      <c r="I355" s="121">
        <f t="shared" si="83"/>
        <v>0</v>
      </c>
      <c r="J355" s="16">
        <f t="shared" si="84"/>
        <v>0</v>
      </c>
      <c r="K355" s="46">
        <v>0.106686</v>
      </c>
      <c r="L355" s="18">
        <f t="shared" si="80"/>
        <v>0</v>
      </c>
      <c r="M355" s="18">
        <f t="shared" si="81"/>
        <v>0</v>
      </c>
      <c r="N355" s="73">
        <f t="shared" si="82"/>
        <v>0</v>
      </c>
    </row>
    <row r="356" spans="1:14" ht="15" hidden="1" customHeight="1" x14ac:dyDescent="0.25">
      <c r="A356" s="14"/>
      <c r="B356" s="66"/>
      <c r="C356" s="67" t="s">
        <v>388</v>
      </c>
      <c r="D356" s="74"/>
      <c r="E356" s="74"/>
      <c r="F356" s="74"/>
      <c r="G356" s="74"/>
      <c r="H356" s="74"/>
      <c r="I356" s="121">
        <f t="shared" si="83"/>
        <v>0</v>
      </c>
      <c r="J356" s="16"/>
      <c r="K356" s="46"/>
      <c r="L356" s="74"/>
      <c r="M356" s="74"/>
      <c r="N356" s="75"/>
    </row>
    <row r="357" spans="1:14" hidden="1" x14ac:dyDescent="0.25">
      <c r="A357" s="14" t="s">
        <v>407</v>
      </c>
      <c r="B357" s="27" t="s">
        <v>254</v>
      </c>
      <c r="C357" s="15" t="s">
        <v>217</v>
      </c>
      <c r="D357" s="16">
        <v>11.948</v>
      </c>
      <c r="E357" s="45">
        <f t="shared" si="9"/>
        <v>0</v>
      </c>
      <c r="F357" s="16">
        <f t="shared" ref="F357:F374" si="85">D357-(D357*E357)</f>
        <v>11.948</v>
      </c>
      <c r="G357" s="17"/>
      <c r="H357" s="17">
        <v>6</v>
      </c>
      <c r="I357" s="121">
        <f t="shared" si="83"/>
        <v>0</v>
      </c>
      <c r="J357" s="16">
        <f t="shared" si="84"/>
        <v>0</v>
      </c>
      <c r="K357" s="46">
        <v>0.106686</v>
      </c>
      <c r="L357" s="18">
        <f t="shared" ref="L357:L374" si="86">F357*G357</f>
        <v>0</v>
      </c>
      <c r="M357" s="18">
        <f t="shared" ref="M357:M374" si="87">L357*K357</f>
        <v>0</v>
      </c>
      <c r="N357" s="73">
        <f t="shared" ref="N357:N374" si="88">L357+M357</f>
        <v>0</v>
      </c>
    </row>
    <row r="358" spans="1:14" hidden="1" x14ac:dyDescent="0.25">
      <c r="A358" s="14" t="s">
        <v>406</v>
      </c>
      <c r="B358" s="27" t="s">
        <v>254</v>
      </c>
      <c r="C358" s="15" t="s">
        <v>218</v>
      </c>
      <c r="D358" s="16">
        <v>14.821700000000002</v>
      </c>
      <c r="E358" s="45">
        <f t="shared" si="9"/>
        <v>0</v>
      </c>
      <c r="F358" s="16">
        <f t="shared" si="85"/>
        <v>14.821700000000002</v>
      </c>
      <c r="G358" s="17"/>
      <c r="H358" s="17">
        <v>6</v>
      </c>
      <c r="I358" s="121">
        <f t="shared" si="83"/>
        <v>0</v>
      </c>
      <c r="J358" s="16">
        <f t="shared" si="84"/>
        <v>0</v>
      </c>
      <c r="K358" s="46">
        <v>9.8262000000000016E-2</v>
      </c>
      <c r="L358" s="18">
        <f t="shared" si="86"/>
        <v>0</v>
      </c>
      <c r="M358" s="18">
        <f t="shared" si="87"/>
        <v>0</v>
      </c>
      <c r="N358" s="73">
        <f t="shared" si="88"/>
        <v>0</v>
      </c>
    </row>
    <row r="359" spans="1:14" hidden="1" x14ac:dyDescent="0.25">
      <c r="A359" s="14" t="s">
        <v>407</v>
      </c>
      <c r="B359" s="27" t="s">
        <v>254</v>
      </c>
      <c r="C359" s="15" t="s">
        <v>219</v>
      </c>
      <c r="D359" s="16">
        <v>11.948</v>
      </c>
      <c r="E359" s="45">
        <f t="shared" si="9"/>
        <v>0</v>
      </c>
      <c r="F359" s="16">
        <f t="shared" si="85"/>
        <v>11.948</v>
      </c>
      <c r="G359" s="17"/>
      <c r="H359" s="17">
        <v>6</v>
      </c>
      <c r="I359" s="121">
        <f t="shared" si="83"/>
        <v>0</v>
      </c>
      <c r="J359" s="16">
        <f t="shared" si="84"/>
        <v>0</v>
      </c>
      <c r="K359" s="46">
        <v>0.106686</v>
      </c>
      <c r="L359" s="18">
        <f t="shared" si="86"/>
        <v>0</v>
      </c>
      <c r="M359" s="18">
        <f t="shared" si="87"/>
        <v>0</v>
      </c>
      <c r="N359" s="73">
        <f t="shared" si="88"/>
        <v>0</v>
      </c>
    </row>
    <row r="360" spans="1:14" hidden="1" x14ac:dyDescent="0.25">
      <c r="A360" s="14" t="s">
        <v>407</v>
      </c>
      <c r="B360" s="27" t="s">
        <v>254</v>
      </c>
      <c r="C360" s="15" t="s">
        <v>220</v>
      </c>
      <c r="D360" s="16">
        <v>11.227</v>
      </c>
      <c r="E360" s="45">
        <f t="shared" si="9"/>
        <v>0</v>
      </c>
      <c r="F360" s="16">
        <f t="shared" si="85"/>
        <v>11.227</v>
      </c>
      <c r="G360" s="17"/>
      <c r="H360" s="17">
        <v>6</v>
      </c>
      <c r="I360" s="121">
        <f t="shared" si="83"/>
        <v>0</v>
      </c>
      <c r="J360" s="16">
        <f t="shared" si="84"/>
        <v>0</v>
      </c>
      <c r="K360" s="46">
        <v>0.106686</v>
      </c>
      <c r="L360" s="18">
        <f t="shared" si="86"/>
        <v>0</v>
      </c>
      <c r="M360" s="18">
        <f t="shared" si="87"/>
        <v>0</v>
      </c>
      <c r="N360" s="73">
        <f t="shared" si="88"/>
        <v>0</v>
      </c>
    </row>
    <row r="361" spans="1:14" hidden="1" x14ac:dyDescent="0.25">
      <c r="A361" s="14" t="s">
        <v>410</v>
      </c>
      <c r="B361" s="27" t="s">
        <v>254</v>
      </c>
      <c r="C361" s="15" t="s">
        <v>221</v>
      </c>
      <c r="D361" s="16">
        <v>4.2332999999999998</v>
      </c>
      <c r="E361" s="45">
        <f t="shared" si="9"/>
        <v>0</v>
      </c>
      <c r="F361" s="16">
        <f t="shared" si="85"/>
        <v>4.2332999999999998</v>
      </c>
      <c r="G361" s="17"/>
      <c r="H361" s="17">
        <v>6</v>
      </c>
      <c r="I361" s="121">
        <f t="shared" si="83"/>
        <v>0</v>
      </c>
      <c r="J361" s="16">
        <f t="shared" si="84"/>
        <v>0</v>
      </c>
      <c r="K361" s="46">
        <v>7.0740000000000025E-2</v>
      </c>
      <c r="L361" s="18">
        <f t="shared" si="86"/>
        <v>0</v>
      </c>
      <c r="M361" s="18">
        <f t="shared" si="87"/>
        <v>0</v>
      </c>
      <c r="N361" s="73">
        <f t="shared" si="88"/>
        <v>0</v>
      </c>
    </row>
    <row r="362" spans="1:14" hidden="1" x14ac:dyDescent="0.25">
      <c r="A362" s="14" t="s">
        <v>410</v>
      </c>
      <c r="B362" s="27" t="s">
        <v>254</v>
      </c>
      <c r="C362" s="15" t="s">
        <v>222</v>
      </c>
      <c r="D362" s="16">
        <v>14.7187</v>
      </c>
      <c r="E362" s="45">
        <f t="shared" si="9"/>
        <v>0</v>
      </c>
      <c r="F362" s="16">
        <f t="shared" si="85"/>
        <v>14.7187</v>
      </c>
      <c r="G362" s="17"/>
      <c r="H362" s="17">
        <v>6</v>
      </c>
      <c r="I362" s="121">
        <f t="shared" si="83"/>
        <v>0</v>
      </c>
      <c r="J362" s="16">
        <f t="shared" si="84"/>
        <v>0</v>
      </c>
      <c r="K362" s="46">
        <v>7.0740000000000025E-2</v>
      </c>
      <c r="L362" s="18">
        <f t="shared" si="86"/>
        <v>0</v>
      </c>
      <c r="M362" s="18">
        <f t="shared" si="87"/>
        <v>0</v>
      </c>
      <c r="N362" s="73">
        <f t="shared" si="88"/>
        <v>0</v>
      </c>
    </row>
    <row r="363" spans="1:14" hidden="1" x14ac:dyDescent="0.25">
      <c r="A363" s="14" t="s">
        <v>409</v>
      </c>
      <c r="B363" s="27" t="s">
        <v>254</v>
      </c>
      <c r="C363" s="15" t="s">
        <v>223</v>
      </c>
      <c r="D363" s="16">
        <v>11.639000000000001</v>
      </c>
      <c r="E363" s="45">
        <f t="shared" si="9"/>
        <v>0</v>
      </c>
      <c r="F363" s="16">
        <f t="shared" si="85"/>
        <v>11.639000000000001</v>
      </c>
      <c r="G363" s="17"/>
      <c r="H363" s="17">
        <v>6</v>
      </c>
      <c r="I363" s="121">
        <f t="shared" si="83"/>
        <v>0</v>
      </c>
      <c r="J363" s="16">
        <f t="shared" si="84"/>
        <v>0</v>
      </c>
      <c r="K363" s="46">
        <v>6.7301999999999973E-2</v>
      </c>
      <c r="L363" s="18">
        <f t="shared" si="86"/>
        <v>0</v>
      </c>
      <c r="M363" s="18">
        <f t="shared" si="87"/>
        <v>0</v>
      </c>
      <c r="N363" s="73">
        <f t="shared" si="88"/>
        <v>0</v>
      </c>
    </row>
    <row r="364" spans="1:14" hidden="1" x14ac:dyDescent="0.25">
      <c r="A364" s="14" t="s">
        <v>409</v>
      </c>
      <c r="B364" s="27" t="s">
        <v>255</v>
      </c>
      <c r="C364" s="15" t="s">
        <v>50</v>
      </c>
      <c r="D364" s="16">
        <v>24.866</v>
      </c>
      <c r="E364" s="45">
        <f t="shared" si="9"/>
        <v>0</v>
      </c>
      <c r="F364" s="16">
        <f t="shared" si="85"/>
        <v>24.866</v>
      </c>
      <c r="G364" s="17"/>
      <c r="H364" s="17">
        <v>6</v>
      </c>
      <c r="I364" s="121">
        <f t="shared" si="83"/>
        <v>0</v>
      </c>
      <c r="J364" s="16">
        <f t="shared" si="84"/>
        <v>0</v>
      </c>
      <c r="K364" s="46">
        <v>6.7301999999999973E-2</v>
      </c>
      <c r="L364" s="18">
        <f t="shared" si="86"/>
        <v>0</v>
      </c>
      <c r="M364" s="18">
        <f t="shared" si="87"/>
        <v>0</v>
      </c>
      <c r="N364" s="73">
        <f t="shared" si="88"/>
        <v>0</v>
      </c>
    </row>
    <row r="365" spans="1:14" hidden="1" x14ac:dyDescent="0.25">
      <c r="A365" s="14" t="s">
        <v>409</v>
      </c>
      <c r="B365" s="27" t="s">
        <v>255</v>
      </c>
      <c r="C365" s="15" t="s">
        <v>51</v>
      </c>
      <c r="D365" s="16">
        <v>25.896000000000001</v>
      </c>
      <c r="E365" s="45">
        <f t="shared" si="9"/>
        <v>0</v>
      </c>
      <c r="F365" s="16">
        <f t="shared" ref="F365:F370" si="89">D365-(D365*E365)</f>
        <v>25.896000000000001</v>
      </c>
      <c r="G365" s="17"/>
      <c r="H365" s="17">
        <v>6</v>
      </c>
      <c r="I365" s="121">
        <f t="shared" si="83"/>
        <v>0</v>
      </c>
      <c r="J365" s="16">
        <f t="shared" si="84"/>
        <v>0</v>
      </c>
      <c r="K365" s="46">
        <v>6.7301999999999973E-2</v>
      </c>
      <c r="L365" s="18">
        <f t="shared" si="86"/>
        <v>0</v>
      </c>
      <c r="M365" s="18">
        <f t="shared" si="87"/>
        <v>0</v>
      </c>
      <c r="N365" s="73">
        <f t="shared" ref="N365:N370" si="90">L365+M365</f>
        <v>0</v>
      </c>
    </row>
    <row r="366" spans="1:14" hidden="1" x14ac:dyDescent="0.25">
      <c r="A366" s="14" t="s">
        <v>410</v>
      </c>
      <c r="B366" s="27" t="s">
        <v>255</v>
      </c>
      <c r="C366" s="15" t="s">
        <v>54</v>
      </c>
      <c r="D366" s="16">
        <v>22.4146</v>
      </c>
      <c r="E366" s="45">
        <f t="shared" si="9"/>
        <v>0</v>
      </c>
      <c r="F366" s="16">
        <f t="shared" si="89"/>
        <v>22.4146</v>
      </c>
      <c r="G366" s="17"/>
      <c r="H366" s="17">
        <v>6</v>
      </c>
      <c r="I366" s="121">
        <f t="shared" si="83"/>
        <v>0</v>
      </c>
      <c r="J366" s="16">
        <f t="shared" si="84"/>
        <v>0</v>
      </c>
      <c r="K366" s="46">
        <v>7.0740000000000025E-2</v>
      </c>
      <c r="L366" s="18">
        <f t="shared" si="86"/>
        <v>0</v>
      </c>
      <c r="M366" s="18">
        <f t="shared" si="87"/>
        <v>0</v>
      </c>
      <c r="N366" s="73">
        <f t="shared" si="90"/>
        <v>0</v>
      </c>
    </row>
    <row r="367" spans="1:14" hidden="1" x14ac:dyDescent="0.25">
      <c r="A367" s="14" t="s">
        <v>410</v>
      </c>
      <c r="B367" s="27" t="s">
        <v>255</v>
      </c>
      <c r="C367" s="15" t="s">
        <v>52</v>
      </c>
      <c r="D367" s="16">
        <v>39.666699999999999</v>
      </c>
      <c r="E367" s="45">
        <f t="shared" si="9"/>
        <v>0</v>
      </c>
      <c r="F367" s="16">
        <f t="shared" si="89"/>
        <v>39.666699999999999</v>
      </c>
      <c r="G367" s="17"/>
      <c r="H367" s="17">
        <v>6</v>
      </c>
      <c r="I367" s="121">
        <f t="shared" si="83"/>
        <v>0</v>
      </c>
      <c r="J367" s="16">
        <f t="shared" si="84"/>
        <v>0</v>
      </c>
      <c r="K367" s="46">
        <v>7.0740000000000025E-2</v>
      </c>
      <c r="L367" s="18">
        <f t="shared" si="86"/>
        <v>0</v>
      </c>
      <c r="M367" s="18">
        <f t="shared" si="87"/>
        <v>0</v>
      </c>
      <c r="N367" s="73">
        <f t="shared" si="90"/>
        <v>0</v>
      </c>
    </row>
    <row r="368" spans="1:14" hidden="1" x14ac:dyDescent="0.25">
      <c r="A368" s="14" t="s">
        <v>409</v>
      </c>
      <c r="B368" s="27" t="s">
        <v>255</v>
      </c>
      <c r="C368" s="15" t="s">
        <v>55</v>
      </c>
      <c r="D368" s="16">
        <v>34.3626</v>
      </c>
      <c r="E368" s="45">
        <f t="shared" si="9"/>
        <v>0</v>
      </c>
      <c r="F368" s="16">
        <f t="shared" si="89"/>
        <v>34.3626</v>
      </c>
      <c r="G368" s="17"/>
      <c r="H368" s="17">
        <v>6</v>
      </c>
      <c r="I368" s="121">
        <f t="shared" si="83"/>
        <v>0</v>
      </c>
      <c r="J368" s="16">
        <f t="shared" si="84"/>
        <v>0</v>
      </c>
      <c r="K368" s="46">
        <v>6.7301999999999973E-2</v>
      </c>
      <c r="L368" s="18">
        <f t="shared" si="86"/>
        <v>0</v>
      </c>
      <c r="M368" s="18">
        <f t="shared" si="87"/>
        <v>0</v>
      </c>
      <c r="N368" s="73">
        <f t="shared" si="90"/>
        <v>0</v>
      </c>
    </row>
    <row r="369" spans="1:14" hidden="1" x14ac:dyDescent="0.25">
      <c r="A369" s="14" t="s">
        <v>409</v>
      </c>
      <c r="B369" s="27" t="s">
        <v>255</v>
      </c>
      <c r="C369" s="15" t="s">
        <v>56</v>
      </c>
      <c r="D369" s="16">
        <v>21.6936</v>
      </c>
      <c r="E369" s="45">
        <f t="shared" si="9"/>
        <v>0</v>
      </c>
      <c r="F369" s="16">
        <f t="shared" si="89"/>
        <v>21.6936</v>
      </c>
      <c r="G369" s="17"/>
      <c r="H369" s="17">
        <v>6</v>
      </c>
      <c r="I369" s="121">
        <f t="shared" si="83"/>
        <v>0</v>
      </c>
      <c r="J369" s="16">
        <f t="shared" si="84"/>
        <v>0</v>
      </c>
      <c r="K369" s="46">
        <v>6.7301999999999973E-2</v>
      </c>
      <c r="L369" s="18">
        <f t="shared" si="86"/>
        <v>0</v>
      </c>
      <c r="M369" s="18">
        <f t="shared" si="87"/>
        <v>0</v>
      </c>
      <c r="N369" s="73">
        <f t="shared" si="90"/>
        <v>0</v>
      </c>
    </row>
    <row r="370" spans="1:14" hidden="1" x14ac:dyDescent="0.25">
      <c r="A370" s="14" t="s">
        <v>406</v>
      </c>
      <c r="B370" s="27" t="s">
        <v>255</v>
      </c>
      <c r="C370" s="15" t="s">
        <v>53</v>
      </c>
      <c r="D370" s="16">
        <v>25.2883</v>
      </c>
      <c r="E370" s="45">
        <f t="shared" si="9"/>
        <v>0</v>
      </c>
      <c r="F370" s="16">
        <f t="shared" si="89"/>
        <v>25.2883</v>
      </c>
      <c r="G370" s="17"/>
      <c r="H370" s="17">
        <v>6</v>
      </c>
      <c r="I370" s="121">
        <f t="shared" si="83"/>
        <v>0</v>
      </c>
      <c r="J370" s="16">
        <f t="shared" si="84"/>
        <v>0</v>
      </c>
      <c r="K370" s="46">
        <v>9.8262000000000016E-2</v>
      </c>
      <c r="L370" s="18">
        <f t="shared" si="86"/>
        <v>0</v>
      </c>
      <c r="M370" s="18">
        <f t="shared" si="87"/>
        <v>0</v>
      </c>
      <c r="N370" s="73">
        <f t="shared" si="90"/>
        <v>0</v>
      </c>
    </row>
    <row r="371" spans="1:14" hidden="1" x14ac:dyDescent="0.25">
      <c r="A371" s="14" t="s">
        <v>406</v>
      </c>
      <c r="B371" s="49" t="s">
        <v>338</v>
      </c>
      <c r="C371" s="15" t="s">
        <v>347</v>
      </c>
      <c r="D371" s="16">
        <v>28.2697</v>
      </c>
      <c r="E371" s="45">
        <f t="shared" si="9"/>
        <v>0</v>
      </c>
      <c r="F371" s="16">
        <f t="shared" si="85"/>
        <v>28.2697</v>
      </c>
      <c r="G371" s="17"/>
      <c r="H371" s="17"/>
      <c r="I371" s="121">
        <f t="shared" si="83"/>
        <v>0</v>
      </c>
      <c r="J371" s="16">
        <f t="shared" si="84"/>
        <v>0</v>
      </c>
      <c r="K371" s="46">
        <v>9.8262000000000016E-2</v>
      </c>
      <c r="L371" s="18">
        <f t="shared" si="86"/>
        <v>0</v>
      </c>
      <c r="M371" s="18">
        <f t="shared" si="87"/>
        <v>0</v>
      </c>
      <c r="N371" s="73">
        <f t="shared" si="88"/>
        <v>0</v>
      </c>
    </row>
    <row r="372" spans="1:14" hidden="1" x14ac:dyDescent="0.25">
      <c r="A372" s="14" t="s">
        <v>409</v>
      </c>
      <c r="B372" s="49" t="s">
        <v>338</v>
      </c>
      <c r="C372" s="15" t="s">
        <v>348</v>
      </c>
      <c r="D372" s="16">
        <v>37.814</v>
      </c>
      <c r="E372" s="45">
        <f t="shared" si="9"/>
        <v>0</v>
      </c>
      <c r="F372" s="16">
        <f t="shared" si="85"/>
        <v>37.814</v>
      </c>
      <c r="G372" s="17"/>
      <c r="H372" s="17"/>
      <c r="I372" s="121">
        <f t="shared" si="83"/>
        <v>0</v>
      </c>
      <c r="J372" s="16">
        <f t="shared" si="84"/>
        <v>0</v>
      </c>
      <c r="K372" s="46">
        <v>6.7301999999999973E-2</v>
      </c>
      <c r="L372" s="18">
        <f t="shared" si="86"/>
        <v>0</v>
      </c>
      <c r="M372" s="18">
        <f t="shared" si="87"/>
        <v>0</v>
      </c>
      <c r="N372" s="73">
        <f t="shared" si="88"/>
        <v>0</v>
      </c>
    </row>
    <row r="373" spans="1:14" hidden="1" x14ac:dyDescent="0.25">
      <c r="A373" s="14" t="s">
        <v>408</v>
      </c>
      <c r="B373" s="27" t="s">
        <v>256</v>
      </c>
      <c r="C373" s="15" t="s">
        <v>224</v>
      </c>
      <c r="D373" s="16">
        <v>4.2</v>
      </c>
      <c r="E373" s="45">
        <f t="shared" si="9"/>
        <v>0</v>
      </c>
      <c r="F373" s="16">
        <f t="shared" si="85"/>
        <v>4.2</v>
      </c>
      <c r="G373" s="17"/>
      <c r="H373" s="17">
        <v>6</v>
      </c>
      <c r="I373" s="121">
        <f t="shared" si="83"/>
        <v>0</v>
      </c>
      <c r="J373" s="16">
        <f t="shared" si="84"/>
        <v>0</v>
      </c>
      <c r="K373" s="46">
        <v>0</v>
      </c>
      <c r="L373" s="18">
        <f t="shared" si="86"/>
        <v>0</v>
      </c>
      <c r="M373" s="18">
        <f t="shared" si="87"/>
        <v>0</v>
      </c>
      <c r="N373" s="73">
        <f t="shared" si="88"/>
        <v>0</v>
      </c>
    </row>
    <row r="374" spans="1:14" hidden="1" x14ac:dyDescent="0.25">
      <c r="A374" s="14" t="s">
        <v>407</v>
      </c>
      <c r="B374" s="27" t="s">
        <v>256</v>
      </c>
      <c r="C374" s="15" t="s">
        <v>225</v>
      </c>
      <c r="D374" s="16">
        <v>3.1</v>
      </c>
      <c r="E374" s="45">
        <f t="shared" si="9"/>
        <v>0</v>
      </c>
      <c r="F374" s="16">
        <f t="shared" si="85"/>
        <v>3.1</v>
      </c>
      <c r="G374" s="17"/>
      <c r="H374" s="17">
        <v>6</v>
      </c>
      <c r="I374" s="121">
        <f t="shared" si="83"/>
        <v>0</v>
      </c>
      <c r="J374" s="16">
        <f t="shared" si="84"/>
        <v>0</v>
      </c>
      <c r="K374" s="46">
        <v>0.106686</v>
      </c>
      <c r="L374" s="18">
        <f t="shared" si="86"/>
        <v>0</v>
      </c>
      <c r="M374" s="18">
        <f t="shared" si="87"/>
        <v>0</v>
      </c>
      <c r="N374" s="73">
        <f t="shared" si="88"/>
        <v>0</v>
      </c>
    </row>
    <row r="375" spans="1:14" hidden="1" x14ac:dyDescent="0.25">
      <c r="A375" s="28"/>
      <c r="B375" s="28"/>
      <c r="C375" s="1"/>
      <c r="K375" s="47" t="s">
        <v>332</v>
      </c>
      <c r="L375" s="48">
        <f>SUM(L27:L374)</f>
        <v>2996.3999999999996</v>
      </c>
      <c r="M375" s="48">
        <f>SUM(M27:M374)</f>
        <v>269.199612</v>
      </c>
      <c r="N375" s="48">
        <f>SUM(N27:N374)</f>
        <v>3265.599612</v>
      </c>
    </row>
    <row r="376" spans="1:14" x14ac:dyDescent="0.25">
      <c r="A376" s="28"/>
      <c r="B376" s="28"/>
      <c r="C376" s="1"/>
      <c r="J376" s="112">
        <f>SUBTOTAL(9,J27:J33)</f>
        <v>2996.3999999999996</v>
      </c>
    </row>
    <row r="377" spans="1:14" x14ac:dyDescent="0.25">
      <c r="A377" s="28"/>
      <c r="B377" s="28"/>
      <c r="C377" s="1"/>
    </row>
    <row r="378" spans="1:14" x14ac:dyDescent="0.25">
      <c r="A378" s="28"/>
      <c r="B378" s="28"/>
      <c r="C378" s="1"/>
    </row>
    <row r="379" spans="1:14" x14ac:dyDescent="0.25">
      <c r="A379" s="28"/>
      <c r="B379" s="28"/>
      <c r="C379" s="1"/>
    </row>
    <row r="380" spans="1:14" x14ac:dyDescent="0.25">
      <c r="A380" s="28"/>
      <c r="B380" s="28"/>
      <c r="C380" s="1"/>
    </row>
    <row r="381" spans="1:14" x14ac:dyDescent="0.25">
      <c r="A381" s="28"/>
      <c r="B381" s="28"/>
      <c r="C381" s="1"/>
    </row>
    <row r="382" spans="1:14" x14ac:dyDescent="0.25">
      <c r="A382" s="28"/>
      <c r="B382" s="28"/>
      <c r="C382" s="1"/>
    </row>
    <row r="383" spans="1:14" x14ac:dyDescent="0.25">
      <c r="A383" s="28"/>
      <c r="B383" s="28"/>
      <c r="C383" s="1"/>
    </row>
    <row r="384" spans="1:14" x14ac:dyDescent="0.25">
      <c r="A384" s="28"/>
      <c r="B384" s="28"/>
      <c r="C384" s="1"/>
    </row>
    <row r="385" spans="1:3" x14ac:dyDescent="0.25">
      <c r="A385" s="28"/>
      <c r="B385" s="28"/>
      <c r="C385" s="1"/>
    </row>
    <row r="386" spans="1:3" x14ac:dyDescent="0.25">
      <c r="A386" s="28"/>
      <c r="B386" s="28"/>
      <c r="C386" s="1"/>
    </row>
    <row r="387" spans="1:3" x14ac:dyDescent="0.25">
      <c r="A387" s="28"/>
      <c r="B387" s="28"/>
      <c r="C387" s="1"/>
    </row>
    <row r="388" spans="1:3" x14ac:dyDescent="0.25">
      <c r="A388" s="28"/>
      <c r="B388" s="28"/>
      <c r="C388" s="1"/>
    </row>
    <row r="389" spans="1:3" x14ac:dyDescent="0.25">
      <c r="A389" s="28"/>
      <c r="B389" s="28"/>
      <c r="C389" s="1"/>
    </row>
    <row r="390" spans="1:3" x14ac:dyDescent="0.25">
      <c r="A390" s="28"/>
      <c r="B390" s="28"/>
      <c r="C390" s="1"/>
    </row>
  </sheetData>
  <protectedRanges>
    <protectedRange password="DDC9" sqref="J10 C22" name="Intervalo1_1_1_2_1_2_8_1_1"/>
    <protectedRange password="DDC9" sqref="J8" name="Intervalo1_1_1_1_2_2_1_1"/>
    <protectedRange password="DDC9" sqref="F22 L10" name="Intervalo1_1_1_1_2_2_1_1_2_1_1_1"/>
    <protectedRange password="DDC9" sqref="D15:D21" name="Intervalo1_1_1_2_1_2_5_1_1_1_1_1"/>
    <protectedRange password="DDC9" sqref="L13:L21" name="Intervalo1_1_1_2_1_2_8_1_1_1"/>
  </protectedRanges>
  <autoFilter ref="A25:M375" xr:uid="{00000000-0009-0000-0000-000000000000}">
    <filterColumn colId="8">
      <filters>
        <filter val="12"/>
        <filter val="24"/>
        <filter val="48"/>
      </filters>
    </filterColumn>
    <sortState xmlns:xlrd2="http://schemas.microsoft.com/office/spreadsheetml/2017/richdata2" ref="A26:M375">
      <sortCondition ref="B112:B375"/>
    </sortState>
  </autoFilter>
  <sortState xmlns:xlrd2="http://schemas.microsoft.com/office/spreadsheetml/2017/richdata2" ref="A130:M374">
    <sortCondition ref="C132:C374"/>
    <sortCondition ref="B132:B374"/>
  </sortState>
  <mergeCells count="32">
    <mergeCell ref="A6:M6"/>
    <mergeCell ref="A14:B14"/>
    <mergeCell ref="A16:B16"/>
    <mergeCell ref="A17:B17"/>
    <mergeCell ref="C19:D19"/>
    <mergeCell ref="C14:D14"/>
    <mergeCell ref="C15:D15"/>
    <mergeCell ref="C16:D16"/>
    <mergeCell ref="C17:D17"/>
    <mergeCell ref="C18:D18"/>
    <mergeCell ref="A13:B13"/>
    <mergeCell ref="A11:B11"/>
    <mergeCell ref="C9:D9"/>
    <mergeCell ref="C10:D10"/>
    <mergeCell ref="C11:D11"/>
    <mergeCell ref="C12:D12"/>
    <mergeCell ref="L13:M13"/>
    <mergeCell ref="O8:P8"/>
    <mergeCell ref="A18:B18"/>
    <mergeCell ref="C8:D8"/>
    <mergeCell ref="J15:K15"/>
    <mergeCell ref="J17:M21"/>
    <mergeCell ref="C20:D20"/>
    <mergeCell ref="C21:D21"/>
    <mergeCell ref="C13:D13"/>
    <mergeCell ref="A8:B8"/>
    <mergeCell ref="A9:B9"/>
    <mergeCell ref="A10:B10"/>
    <mergeCell ref="J10:K10"/>
    <mergeCell ref="J8:M8"/>
    <mergeCell ref="J9:K9"/>
    <mergeCell ref="J16:K16"/>
  </mergeCells>
  <dataValidations count="3">
    <dataValidation type="list" allowBlank="1" showInputMessage="1" showErrorMessage="1" sqref="Q22" xr:uid="{00000000-0002-0000-0000-000000000000}">
      <formula1>#REF!</formula1>
    </dataValidation>
    <dataValidation type="decimal" allowBlank="1" showErrorMessage="1" sqref="G157:G208 G304:G355 H35:H39 G278:G302 G35:G110 H41:H45 H47:H51 H53:H57 H59:H66 H68:H75 H77:H84 H86:H110 G112:H129 G131:H155 H157:H159 H161:H183 H185:H208 G210:H231 G233:H252 G254:H276 H278:H289 H291:H302 H304:H321 H323:H336 H338:H355 G357:H374 G26:H33 I26:I374" xr:uid="{00000000-0002-0000-0000-000001000000}">
      <formula1>0</formula1>
      <formula2>10000</formula2>
    </dataValidation>
    <dataValidation type="list" allowBlank="1" showInputMessage="1" showErrorMessage="1" sqref="L13:M13" xr:uid="{00000000-0002-0000-0000-000002000000}">
      <formula1>$O$9:$O$14</formula1>
    </dataValidation>
  </dataValidations>
  <hyperlinks>
    <hyperlink ref="C4" r:id="rId1" xr:uid="{00000000-0004-0000-0000-000000000000}"/>
  </hyperlinks>
  <pageMargins left="0.511811024" right="0.511811024" top="0.43" bottom="0.19" header="0.31496062000000002" footer="0.31496062000000002"/>
  <pageSetup paperSize="9" scale="10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2BAB-4270-4D61-9DD6-C46C1ADA90D1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FICHA DE PEDIDO</vt:lpstr>
      <vt:lpstr>Planilha1</vt:lpstr>
      <vt:lpstr>'FICHA DE PEDIDO'!Area_de_impressao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vilela</dc:creator>
  <cp:lastModifiedBy>Usuario</cp:lastModifiedBy>
  <cp:lastPrinted>2019-03-20T12:04:10Z</cp:lastPrinted>
  <dcterms:created xsi:type="dcterms:W3CDTF">2016-10-19T12:18:06Z</dcterms:created>
  <dcterms:modified xsi:type="dcterms:W3CDTF">2019-07-10T19:57:01Z</dcterms:modified>
</cp:coreProperties>
</file>